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c3ds\Downloads\"/>
    </mc:Choice>
  </mc:AlternateContent>
  <xr:revisionPtr revIDLastSave="0" documentId="13_ncr:1_{1C29F248-5888-4ACD-8A0B-ACBA015DC7FB}" xr6:coauthVersionLast="47" xr6:coauthVersionMax="47" xr10:uidLastSave="{00000000-0000-0000-0000-000000000000}"/>
  <bookViews>
    <workbookView xWindow="-120" yWindow="-120" windowWidth="29040" windowHeight="15720" firstSheet="4" activeTab="4" xr2:uid="{D9CD5BF4-E027-4CEC-895D-6181FE7D40DD}"/>
  </bookViews>
  <sheets>
    <sheet name="Datos Generales" sheetId="3" state="hidden" r:id="rId1"/>
    <sheet name="Actividades" sheetId="2" state="hidden" r:id="rId2"/>
    <sheet name="Requisitos" sheetId="4" state="hidden" r:id="rId3"/>
    <sheet name="Normatividad" sheetId="5" state="hidden" r:id="rId4"/>
    <sheet name="Ficha" sheetId="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37" i="4"/>
  <c r="A39" i="4"/>
  <c r="A40" i="4"/>
  <c r="A41" i="4"/>
  <c r="A42" i="4"/>
  <c r="A38" i="4"/>
  <c r="A10" i="5"/>
  <c r="A11" i="5"/>
  <c r="A12" i="5"/>
  <c r="A9" i="5"/>
  <c r="A20" i="4"/>
  <c r="A21" i="4"/>
  <c r="A22" i="4"/>
  <c r="A23" i="4"/>
  <c r="A19" i="4"/>
  <c r="A47" i="2"/>
  <c r="A48" i="2"/>
  <c r="A46" i="2"/>
  <c r="A14" i="5" l="1"/>
  <c r="A29" i="4"/>
  <c r="A30" i="4"/>
  <c r="A31" i="4"/>
  <c r="A32" i="4"/>
  <c r="A33" i="4"/>
  <c r="A42" i="2"/>
  <c r="A43" i="2"/>
  <c r="A44" i="2"/>
  <c r="A45" i="2"/>
  <c r="A41" i="2"/>
  <c r="A13" i="5"/>
  <c r="A24" i="4"/>
  <c r="A25" i="4"/>
  <c r="A26" i="4"/>
  <c r="A27" i="4"/>
  <c r="A28" i="4"/>
  <c r="A36" i="2"/>
  <c r="A37" i="2"/>
  <c r="A38" i="2"/>
  <c r="A39" i="2"/>
  <c r="A40" i="2"/>
  <c r="A6" i="5"/>
  <c r="A7" i="5"/>
  <c r="A8" i="5"/>
  <c r="A13" i="4"/>
  <c r="A14" i="4"/>
  <c r="A15" i="4"/>
  <c r="A16" i="4"/>
  <c r="A17" i="4"/>
  <c r="A18" i="4"/>
  <c r="A5" i="5"/>
  <c r="A5" i="4"/>
  <c r="A6" i="4"/>
  <c r="A7" i="4"/>
  <c r="A8" i="4"/>
  <c r="A9" i="4"/>
  <c r="A10" i="4"/>
  <c r="A11" i="4"/>
  <c r="A12" i="4"/>
  <c r="A32" i="2"/>
  <c r="A33" i="2"/>
  <c r="A34" i="2"/>
  <c r="A35" i="2"/>
  <c r="A31" i="5"/>
  <c r="A32" i="5"/>
  <c r="A53" i="4"/>
  <c r="A54" i="4"/>
  <c r="A29" i="2"/>
  <c r="A30" i="2"/>
  <c r="A31" i="2"/>
  <c r="A28" i="5"/>
  <c r="A29" i="5"/>
  <c r="A30" i="5"/>
  <c r="A50" i="4"/>
  <c r="A51" i="4"/>
  <c r="A52" i="4"/>
  <c r="A27" i="2"/>
  <c r="A28" i="2"/>
  <c r="A25" i="5"/>
  <c r="A26" i="5"/>
  <c r="A27" i="5"/>
  <c r="A24" i="2"/>
  <c r="A25" i="2"/>
  <c r="A26" i="2"/>
  <c r="A22" i="5"/>
  <c r="A23" i="5"/>
  <c r="A24" i="5"/>
  <c r="A2" i="2"/>
  <c r="A3" i="2"/>
  <c r="A4" i="2"/>
  <c r="A5" i="2"/>
  <c r="A6" i="2"/>
  <c r="A7" i="2"/>
  <c r="A8" i="2"/>
  <c r="A9" i="2"/>
  <c r="A10" i="2"/>
  <c r="A11" i="2"/>
  <c r="A12" i="2"/>
  <c r="A13" i="2"/>
  <c r="A14" i="2"/>
  <c r="A15" i="2"/>
  <c r="A16" i="2"/>
  <c r="A17" i="2"/>
  <c r="A18" i="2"/>
  <c r="A19" i="2"/>
  <c r="A20" i="2"/>
  <c r="A21" i="2"/>
  <c r="A22" i="2"/>
  <c r="A23" i="2"/>
  <c r="A34" i="4"/>
  <c r="A2" i="3" l="1"/>
  <c r="A3" i="3"/>
  <c r="A4" i="3"/>
  <c r="A5" i="3"/>
  <c r="A6" i="3"/>
  <c r="A7" i="3"/>
  <c r="A8" i="3"/>
  <c r="A9" i="3"/>
  <c r="A10" i="3"/>
  <c r="A11" i="3"/>
  <c r="A12" i="3"/>
  <c r="A13" i="3"/>
  <c r="A14" i="3"/>
  <c r="A15" i="3"/>
  <c r="A16" i="3"/>
  <c r="A17" i="3"/>
  <c r="A18" i="3"/>
  <c r="A19" i="3"/>
  <c r="A20" i="3"/>
  <c r="A21" i="5"/>
  <c r="A44" i="5"/>
  <c r="A43" i="5"/>
  <c r="A42" i="5"/>
  <c r="A41" i="5"/>
  <c r="A40" i="5"/>
  <c r="A39" i="5"/>
  <c r="A38" i="5"/>
  <c r="A37" i="5"/>
  <c r="A36" i="5"/>
  <c r="A35" i="5"/>
  <c r="A34" i="5"/>
  <c r="A33" i="5"/>
  <c r="A20" i="5"/>
  <c r="A19" i="5"/>
  <c r="A18" i="5"/>
  <c r="A17" i="5"/>
  <c r="A16" i="5"/>
  <c r="A15" i="5"/>
  <c r="A4" i="5"/>
  <c r="A3" i="5"/>
  <c r="A2" i="5"/>
  <c r="A49" i="4"/>
  <c r="A48" i="4"/>
  <c r="A47" i="4"/>
  <c r="A46" i="4"/>
  <c r="A45" i="4"/>
  <c r="A44" i="4"/>
  <c r="A43" i="4"/>
  <c r="A63" i="4"/>
  <c r="A62" i="4"/>
  <c r="A61" i="4"/>
  <c r="A60" i="4"/>
  <c r="A59" i="4"/>
  <c r="A58" i="4"/>
  <c r="A57" i="4"/>
  <c r="A56" i="4"/>
  <c r="A55" i="4"/>
  <c r="A36" i="4"/>
  <c r="A35" i="4"/>
  <c r="A3" i="4"/>
  <c r="A2" i="4"/>
  <c r="K27" i="1" l="1"/>
  <c r="I28" i="1"/>
  <c r="K28" i="1"/>
  <c r="I27" i="1"/>
  <c r="E10" i="1"/>
  <c r="E2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<sst xmlns="http://schemas.openxmlformats.org/spreadsheetml/2006/main" count="540" uniqueCount="280">
  <si>
    <t>Código Trámite</t>
  </si>
  <si>
    <t>Fase</t>
  </si>
  <si>
    <t>Número</t>
  </si>
  <si>
    <t>Nombre del Trámite</t>
  </si>
  <si>
    <t>Objeto del trámite</t>
  </si>
  <si>
    <t>Entidad</t>
  </si>
  <si>
    <t>Costo</t>
  </si>
  <si>
    <t>Duración</t>
  </si>
  <si>
    <t>Canal</t>
  </si>
  <si>
    <t>Observaciones Canal</t>
  </si>
  <si>
    <t>Interoperabilidad</t>
  </si>
  <si>
    <t>Observaciones Interoperabilidad</t>
  </si>
  <si>
    <t>Enlace de consulta</t>
  </si>
  <si>
    <t>Constitución</t>
  </si>
  <si>
    <t>Constitución de sociedad mediante Escritura Pública</t>
  </si>
  <si>
    <t>Constituir legalmente una sociedad comercial</t>
  </si>
  <si>
    <t>Notaria Regional</t>
  </si>
  <si>
    <t>Virtual</t>
  </si>
  <si>
    <t xml:space="preserve"> El interesado puede obtener información del proceso en la web o por vía telefónica, pero la gestión del mismo se realiza de manera presencial</t>
  </si>
  <si>
    <t>No</t>
  </si>
  <si>
    <t>NA</t>
  </si>
  <si>
    <t>Registro de bienes inmuebles en SAS mediante escritura pública</t>
  </si>
  <si>
    <t xml:space="preserve">Registrar en el folio de matrícula inmobiliaria, los actos o contratos que se realizan sobre los bienes inmuebles. </t>
  </si>
  <si>
    <t>Oficina de registro de instrumentos públicos</t>
  </si>
  <si>
    <t>$ 8.350.000</t>
  </si>
  <si>
    <t>Presencial</t>
  </si>
  <si>
    <t>El interesado puede obtener información del proceso en la web o por vía telefónica, pero la gestión del mismo se realiza de manera presencial</t>
  </si>
  <si>
    <t>http://visor.suit.gov.co/VisorSUIT/index.jsf?FI=418</t>
  </si>
  <si>
    <t>Constitución de sociedades S.A.S mediante Documento Privado</t>
  </si>
  <si>
    <t>Constituir legalmente una sociedad por Acciones Simplificada mediante documento privado.</t>
  </si>
  <si>
    <t>Cámara de Comercio Regional 
Ventanilla Unica Empresarial - VUE</t>
  </si>
  <si>
    <t>Constitución de otro tipo de sociedad diferente a las S.A.S</t>
  </si>
  <si>
    <t>Constitución de sucursal de sociedad extranjera</t>
  </si>
  <si>
    <t>Constituir legalmente una sucursal de sociedad extranjera.</t>
  </si>
  <si>
    <t xml:space="preserve">Cámara de Comercio Regional </t>
  </si>
  <si>
    <t>$ 1.467.600</t>
  </si>
  <si>
    <t>Transacción</t>
  </si>
  <si>
    <t>El interesado pueden iniciar, realizar el seguimiento y finalizar el trámite y/o servicio en línea por medio de pagos en línea, carga y descarga de documentos en la web, consultas de estado, etc.</t>
  </si>
  <si>
    <t>https://sedevirtual.ccb.org.co/SedeElectronica/tramites/tramite.do?formAction=btShow&amp;t=50012</t>
  </si>
  <si>
    <t>Firma digital</t>
  </si>
  <si>
    <t>Obtener el instrumento de Firma Electrónica (IFE) (incluye la generación de la Identidad Electrónica (IE) y habilitación del Instrumento)</t>
  </si>
  <si>
    <t>Dirección de Impuestos y Aduanas Nacionales (DIAN)</t>
  </si>
  <si>
    <t>$ 0</t>
  </si>
  <si>
    <t>http://visor.suit.gov.co/VisorSUIT/index.jsf?FI=179</t>
  </si>
  <si>
    <t>Resolución de facturación</t>
  </si>
  <si>
    <t xml:space="preserve">Obtener autorización de numeración de facturación. </t>
  </si>
  <si>
    <t>http://visor.suit.gov.co/VisorSUIT/index.jsf?FI=172
https://www.dian.gov.co/impuestos/Paginas/FirmaElectronica.aspx
https://www.dian.gov.co/impuestos/Firma%20Electrnica/IFE2.pdf</t>
  </si>
  <si>
    <t>Factura electrónica</t>
  </si>
  <si>
    <t>Obtener la habilitación para facturar electrónicamente</t>
  </si>
  <si>
    <t>http://visor.suit.gov.co/VisorSUIT/index.jsf?FI=34705</t>
  </si>
  <si>
    <t>Abrir una cuenta bancaria</t>
  </si>
  <si>
    <t>Obtener una cuenta bancaria corriente.</t>
  </si>
  <si>
    <t>Entidad financiera particular</t>
  </si>
  <si>
    <t>Interacción</t>
  </si>
  <si>
    <t>El interesado puede obtener información y gestionar algunos pasos de manera virtual
Es necesario acercarse a una oficina</t>
  </si>
  <si>
    <t>https://www.bbva.com.co/empresas/productos/cuentas/corrientes/empresas.html</t>
  </si>
  <si>
    <t>Registro inversión extranjera</t>
  </si>
  <si>
    <t>Registrar las inversiones iniciales o adicionales de capital exterior</t>
  </si>
  <si>
    <t>Banco de la República (BANREP)</t>
  </si>
  <si>
    <t>El interesado puede obtener información y gestionar algunos pasos de manera virtual
Debe acercarse a la oficina del banco</t>
  </si>
  <si>
    <t>https://www.banrep.gov.co/es/taxonomy/term/5510</t>
  </si>
  <si>
    <t>Calificación de usuario de zona franca</t>
  </si>
  <si>
    <t xml:space="preserve">El objeto de este trámite es obtener la calificación como usuario dentro de una zona franca permanente. </t>
  </si>
  <si>
    <t>Operador de zona franca particular</t>
  </si>
  <si>
    <t>https://zonafrancabogota.com/servicios-de-operacion/</t>
  </si>
  <si>
    <t>Existencia ZFPE</t>
  </si>
  <si>
    <t>Obtener la declaratoria de un área geográfica como zona franca permanente especial.</t>
  </si>
  <si>
    <t>Ministerio de Comercio, Industria y Turismo (MINCIT)</t>
  </si>
  <si>
    <t>Migración</t>
  </si>
  <si>
    <t>Trámite de Visa</t>
  </si>
  <si>
    <t>Obtener la visa tipo M para poder ingresar y/o permanecer en el territorio nacional con la intención de establecerse.</t>
  </si>
  <si>
    <t>Cancillería de la República</t>
  </si>
  <si>
    <t>El interesado puede obtener información y gestionar algunos pasos de manera virtual
Correo certificado</t>
  </si>
  <si>
    <t>https://www.cancilleria.gov.co/tramites_servicios/visa/m-trabajador</t>
  </si>
  <si>
    <t>Cédula de Extranjería</t>
  </si>
  <si>
    <t xml:space="preserve">Obtener Cédula de Extranjería </t>
  </si>
  <si>
    <t>Migración Colombia</t>
  </si>
  <si>
    <t>El interesado puede obtener información y gestionar algunos pasos de manera virtual
La entrega de la cedula es presencial</t>
  </si>
  <si>
    <t>https://www.migracioncolombia.gov.co/cedula-de-extranjeria</t>
  </si>
  <si>
    <t>Registro del empleado en el SIRE</t>
  </si>
  <si>
    <t>Realizar el registro y reporte de las personas naturales y jurídicas con vínculo o relación con extranjeros, ante Migración Colombia, ingresando la información al SIRE.</t>
  </si>
  <si>
    <t>https://www.migracioncolombia.gov.co/informacion-general/sire</t>
  </si>
  <si>
    <t>Contratación</t>
  </si>
  <si>
    <t>Registro Caja de compensación</t>
  </si>
  <si>
    <t>Obtener la calidad de empleador afiliado a una Caja de Compensación Familiar</t>
  </si>
  <si>
    <t>Caja de compensación particular</t>
  </si>
  <si>
    <t>https://corporativo.compensar.com/afiliaciones/afiliacion-a-caja-empresas/persona-juridica</t>
  </si>
  <si>
    <t>Afiliación a la EPS</t>
  </si>
  <si>
    <t xml:space="preserve">Afiliar a los trabajadores dependientes al Sistema General de Seguridad Social en Salud (incluye registro en el SAT e inscripción a una EPS). </t>
  </si>
  <si>
    <t>Entidad promotora de salud particular (EPS)</t>
  </si>
  <si>
    <t>http://visor.suit.gov.co/VisorSUIT/index.jsf?FI=59925</t>
  </si>
  <si>
    <t>Afiliación empresa y empleados AFP</t>
  </si>
  <si>
    <t xml:space="preserve">Afiliar a los trabajadores dependientes al Sistema General de Pensiones. </t>
  </si>
  <si>
    <t>Administradora de fondos de pensiones (AFP)</t>
  </si>
  <si>
    <t>Registro Administradora de Riesgos Laborales</t>
  </si>
  <si>
    <t>Afiliarse al Sistema General de Riesgos Laborales</t>
  </si>
  <si>
    <t>Administradora de riesgos laborales (ARL)</t>
  </si>
  <si>
    <t>https://miseguridadsocial.gov.co/index/index</t>
  </si>
  <si>
    <t>Clave</t>
  </si>
  <si>
    <t>N° Actividad</t>
  </si>
  <si>
    <t>Nombre de Actividad</t>
  </si>
  <si>
    <t>Descripción Actividad</t>
  </si>
  <si>
    <t>Responsable</t>
  </si>
  <si>
    <t>Formatos Asociados</t>
  </si>
  <si>
    <t>CONS 1</t>
  </si>
  <si>
    <t>Reunir Documentos</t>
  </si>
  <si>
    <t>Radicar la Documentación</t>
  </si>
  <si>
    <t>Realizar Pago</t>
  </si>
  <si>
    <t>CONS 6</t>
  </si>
  <si>
    <t>Generar Firma Electrónica</t>
  </si>
  <si>
    <t>CONS 7</t>
  </si>
  <si>
    <t>Cumplir  requisitos</t>
  </si>
  <si>
    <t>Ingresara a los servicios en línea MUISCA</t>
  </si>
  <si>
    <t>Obtener autorización de numeración de facturación</t>
  </si>
  <si>
    <t>MIGR 13</t>
  </si>
  <si>
    <t>Contar con un pasaporte o documento de viaje vigente, en buen estado y con espacio libre para visados.</t>
  </si>
  <si>
    <t>Llenar el formulario electrónico de solicitud de visa.</t>
  </si>
  <si>
    <t>Todos los documentos requisitos diferentes a documentos de identidad o de viaje, deberán tener una fecha de expedición no mayor a tres meses antes del registro de la solicitud.</t>
  </si>
  <si>
    <t>Todos los documentos provenientes del exterior deberán contar con apostilla o legalización y traducción oficial al castellano cuando no se encuentre en este idioma. La traducción oficial debe estar legalizada o apostillada según el caso.</t>
  </si>
  <si>
    <t>En el caso de requerirse la presentación de los extractos bancarios, estos los podrá presentar sin apostilla o legalización y sin traducción al castellano, si su contenido puede ser establecido claramente por el oficial de visa.</t>
  </si>
  <si>
    <t>En el caso de requerirse la presentación de los antecedentes judiciales, cuando la solicitud de esta visa se presente ante un consulado de Colombia con sede en el país de origen del extranjero, bastará la certificación de antecedentes judiciales o penales conforme a los procedimientos establecidos en ese país. Cuando la solicitud se presente ante el Grupo Interno de Trabajo de Visas e Inmigración, podrá presentar los antecedente judiciales o penales certificados por el consulado del país de origen acreditado en Colombia o apostillado o legalizado según el caso.</t>
  </si>
  <si>
    <t>MIGR 14</t>
  </si>
  <si>
    <t>Reunir documentos y cumplir requisitos</t>
  </si>
  <si>
    <t>Programar una cita</t>
  </si>
  <si>
    <t>Radicar documentos</t>
  </si>
  <si>
    <t>Presentar documentos</t>
  </si>
  <si>
    <t>Realizar pago</t>
  </si>
  <si>
    <t>Reclamar la cédula de extranjería</t>
  </si>
  <si>
    <t>MIGR 15</t>
  </si>
  <si>
    <t>Ingrese al portal SIRE</t>
  </si>
  <si>
    <t>CONT 16</t>
  </si>
  <si>
    <t>CONT 17</t>
  </si>
  <si>
    <t>Solicitar afiliación presentando la documentación requerida</t>
  </si>
  <si>
    <t>Reunir documentos y cumplir con los requisitos necesaria para realizar el tramite</t>
  </si>
  <si>
    <t>Recibir Información de los derechos y deberes a través de la Carta de derechos del afiliado y del paciente</t>
  </si>
  <si>
    <t>CONT 18</t>
  </si>
  <si>
    <t>CONT 19</t>
  </si>
  <si>
    <t>Vincular al Representante Legal como usuario ciudadano en Mi Seguridad Social</t>
  </si>
  <si>
    <t>Acceder a la opción Registro como empleador Persona Jurídica</t>
  </si>
  <si>
    <t>Acceder al Registro de la empresa en la ARL por medio del portal</t>
  </si>
  <si>
    <t>CONS 11</t>
  </si>
  <si>
    <t>Presentación de solicitud de calificación al usuario operador</t>
  </si>
  <si>
    <t>Evaluación de solicitud</t>
  </si>
  <si>
    <t>Entrega de documentos aclaratorios</t>
  </si>
  <si>
    <t>Acto de calificación como usuario de zona franca</t>
  </si>
  <si>
    <t>N° Requisito</t>
  </si>
  <si>
    <t>Descripción Requisito</t>
  </si>
  <si>
    <t>Documento de Identidad</t>
  </si>
  <si>
    <t>RUT  Usuario en la plataforma MUISCA</t>
  </si>
  <si>
    <t>Firma electrónica</t>
  </si>
  <si>
    <t>RUT actualizado</t>
  </si>
  <si>
    <t>Pasaporte</t>
  </si>
  <si>
    <t>Documento que acredite estancia legal</t>
  </si>
  <si>
    <t>Sello de último ingreso y/o salida</t>
  </si>
  <si>
    <t>Fotocopia de la página con los datos biográficos del pasaporte</t>
  </si>
  <si>
    <t>Visa vigente</t>
  </si>
  <si>
    <t>Diligenciar formulario único de trámites a través de la página de migración Colombia</t>
  </si>
  <si>
    <t>Formulario único de trámites</t>
  </si>
  <si>
    <t>Recibo de pago por expedición de la cédula</t>
  </si>
  <si>
    <t>Diligenciar formulario SIRE</t>
  </si>
  <si>
    <t>Formulario SIRE</t>
  </si>
  <si>
    <t>Información de la empresa</t>
  </si>
  <si>
    <t>Formulario de afiliación</t>
  </si>
  <si>
    <t>RUT</t>
  </si>
  <si>
    <t>Certificado de existencia y representación legal</t>
  </si>
  <si>
    <t>Relación de trabajadores y salarios</t>
  </si>
  <si>
    <t>Cédula de ciudadanía</t>
  </si>
  <si>
    <t>NIT de la empresa</t>
  </si>
  <si>
    <t>Datos generales de la empresa</t>
  </si>
  <si>
    <t>Presentar plan de negocios al usuario operador</t>
  </si>
  <si>
    <t>Invertir monto requerido dependiendo de los activos</t>
  </si>
  <si>
    <t>Composición y detalle(Nacional o extranjero) del monto</t>
  </si>
  <si>
    <t>Generación de empleo mínimo de 20 personas</t>
  </si>
  <si>
    <t>Nombres, identificación y RUT de representantes legales, miembros de junta directiva, socios y accionistas</t>
  </si>
  <si>
    <t>Declaración juramentada de no sanción ni condenas hacia los representantes legales o accionistas de la empresa</t>
  </si>
  <si>
    <t>Impacto ambiental (Circunstancial)</t>
  </si>
  <si>
    <t>CONS 12</t>
  </si>
  <si>
    <t>Certificado de existencia y represntacion legal</t>
  </si>
  <si>
    <t xml:space="preserve">Documento de identidad y RUT de los representantes legales, miembros de la junta directiva, socios y accionistas </t>
  </si>
  <si>
    <t>Estados de situacon fianciera de la empresa</t>
  </si>
  <si>
    <t>Plan maestro del desarrollo de zona franca</t>
  </si>
  <si>
    <t>Descripcion detallada del proyecto de inversion</t>
  </si>
  <si>
    <t xml:space="preserve">Estudio de factibilidad tecnica, economica, financiera, de mercado y juridica </t>
  </si>
  <si>
    <t>N° Normatividad</t>
  </si>
  <si>
    <t>Descripción Normatividad</t>
  </si>
  <si>
    <t>Decreto Ley 410 de 1971 (Art. 110) (Decreto Ley)</t>
  </si>
  <si>
    <t>Decreto 624 de 1989
Por el cual se expide el Estatuto Tributario de los Impuestos administrados por la Dirección General de Impuestos Nacionales &lt;DIAN&gt;
(art. 571)(Decreto Ley)</t>
  </si>
  <si>
    <t>Decreto 624 de 1989
Por el cual se expide el Estatuto Tributario de los Impuestos administrados por la Dirección General de Impuestos Nacionales &lt;DIAN&gt;
(art. 596)(Decreto Ley)</t>
  </si>
  <si>
    <t>Decreto 1625 de 2016 
Por medio del cual se expide el Decreto Único Reglamentario en materia tributaria. (art. 1.6.1.13.2.19)(Decreto Único Reglamentario)</t>
  </si>
  <si>
    <t>Decreto 1074 de 2015
Por medio del cual se expide el Decreto Único Reglamentario del Sector Comercio, Industria y Turismo.  (art. 2.2.2.47.1)(Decreto Único Reglamentario)</t>
  </si>
  <si>
    <t>Decreto 1791 de 2007
Por medio del cual se reglamenta el artículo 579-2 del Estatuto Tributario. (art.2)(Decreto Reglamentario)</t>
  </si>
  <si>
    <t>Decreto Único Reglamentario 1067 de 2015 (Art. 2.2.1.11.1.4) (Decreto Reglamentario)</t>
  </si>
  <si>
    <t>Decreto 869 de 2016 (Art. 21) (Decreto Reglamentario)</t>
  </si>
  <si>
    <t>Resolución 6045 de 2017, del Ministerio de Relaciones Exteriores. (Art. 16) (Acto Administrativo)</t>
  </si>
  <si>
    <t>Resolución 6045 de 2017, del Ministerio de Relaciones Exteriores. (Art. 17) (Acto Administrativo)</t>
  </si>
  <si>
    <t>Resolución 6045 de 2017, del Ministerio de Relaciones Exteriores. (Art. 18) (Acto Administrativo)</t>
  </si>
  <si>
    <t>Decreto Ley 0019 de 2012. (Art. 53) (Decreto Ley)</t>
  </si>
  <si>
    <t>Resolución 2367 de 2016 de la Unidad Administrativa Migración Colombia. (Art. 2, Paragrafo 2) (Acto Administrativo)</t>
  </si>
  <si>
    <t>Decreto 834 de 2013 (Art. 33) (Decreto Reglamentario)</t>
  </si>
  <si>
    <t>Decreto Único Reglamentario 1067 de 2015. (Modificado por el Decreto 244 de 2020 Art. 1) (Art. 2.2.1.11.4.4) (Decreto Reglamentario)</t>
  </si>
  <si>
    <t>Decreto Único Reglamentario 1067 de 2015. (Compila el Decreto 1743 de 2015, art. 58) (Art. 2.2.1.11.5.1) (Decret Reglamentario)</t>
  </si>
  <si>
    <t>Resolución 1238 de 2018 de Migración Colombia. (Art. 4) (Acto Administrativo)</t>
  </si>
  <si>
    <t>Resolución 1238 de 2018 de Migración Colombia. (Art. 8) (Acto Administrativo)</t>
  </si>
  <si>
    <t>Ley 21 de 1982. Por la cual se modifica el régimen de Subsidio Familiar y se dictan otras disposiciones. (art.7.núm.4)(Ley Ordinaria)</t>
  </si>
  <si>
    <t>Ley 21 de 1982. Por la cual se modifica el régimen de Subsidio Familiar y se dictan otras disposiciones(art.15)(Ley Ordinaria)</t>
  </si>
  <si>
    <t>Decreto 1072 de 2015. Por medio del cual se expide el Decreto Único Reglamentario del Sector Trabajo.(art.2.2.7.2.1.2.núm.1)(Decreto Único Reglamentario)</t>
  </si>
  <si>
    <t>Decreto 1072 de 2015. Por medio del cual se expide el Decreto Único Reglamentario del Sector Trabajo.(art.2.2.7.2.1.3.)(Decreto Único Reglamentario)</t>
  </si>
  <si>
    <t>Ley 100 de 1993. Por la cual se crea el Sistema de Seguridad Social Integral y se dictan otras disposiciones. (art.153. num.3.4.)(Ley Ordinaria)</t>
  </si>
  <si>
    <t>Ley 100 de 1993. Por la cual se crea el Sistema de Seguridad Social Integral y se dictan otras disposiciones. (art.161. núm.1)(Ley Ordinaria)</t>
  </si>
  <si>
    <t>Decreto 780 de 2016. Por medio del cual se expide el Decreto Único Reglamentario del Sector Salud y Protección Social. (art.2.1.1.3.núms. 1,2)(Decreto Único Reglamentario)</t>
  </si>
  <si>
    <t>Ley 100 de 1993. Por la cual se crea el Sistema de Seguridad Social Integral y se dictan otras disposiciones. (art.13.literales e, b)(Ley Ordinaria)</t>
  </si>
  <si>
    <t>Ley 100 de 1993. Por la cual se crea el Sistema de Seguridad Social Integral y se dictan otras disposiciones. (art.15. núm.1)(Ley Ordinaria)</t>
  </si>
  <si>
    <t>Decreto 1833 de 2016. Por medio del cual se compilan las normas del Sistema General de Pensiones. (art.2.2.2.1.1. núms. 1.1., 1.2)(Decreto Único Reglamentario)</t>
  </si>
  <si>
    <t>Decreto 1295 de 1994. Por el cual se determina la organización y administración dle Sistema General de Riesgos Profesionales &lt;Riesgos Laborales&gt; (art.4.literal c)(Decreto Ley)</t>
  </si>
  <si>
    <t>Decreto 1072 de 2015. Por medio del cual se expide el Decreto Único Reglamentario del Sector Trabajo.(art.2.2.4.2.1.1.)(Decreto Único Reglamentario)</t>
  </si>
  <si>
    <t>Decreto Nº. 2147 de 2016, (art. 79), (decreto reglamentario)</t>
  </si>
  <si>
    <t>Ley 1004 de 2005 (Art. 4, numeral 1) (Ley Ordinaria)</t>
  </si>
  <si>
    <t>Decreto 2147 de 2016 (Art. 3) (Decreto Reglamentario)</t>
  </si>
  <si>
    <t>Decreto 2147 de 2016 (Art. 19) (Decreto Reglamentario)</t>
  </si>
  <si>
    <t>Ficha de Caracterización de Trámite</t>
  </si>
  <si>
    <t>Código</t>
  </si>
  <si>
    <t>CONS 3</t>
  </si>
  <si>
    <t>Fase:</t>
  </si>
  <si>
    <t>Entidad:</t>
  </si>
  <si>
    <t>Datos Generales</t>
  </si>
  <si>
    <t>Requisitos</t>
  </si>
  <si>
    <t>N°</t>
  </si>
  <si>
    <t>Descripción</t>
  </si>
  <si>
    <t>Formato Asociado</t>
  </si>
  <si>
    <t>Nombre</t>
  </si>
  <si>
    <t>Objeto</t>
  </si>
  <si>
    <t>Costo (COP)</t>
  </si>
  <si>
    <t>Duración (días)</t>
  </si>
  <si>
    <t>Normatividad</t>
  </si>
  <si>
    <t xml:space="preserve">N° </t>
  </si>
  <si>
    <t>Registro Matricula Mercantil</t>
  </si>
  <si>
    <t>Inscripción en el RUT</t>
  </si>
  <si>
    <t>Inscripción en el RIT</t>
  </si>
  <si>
    <t>Obtener NIT</t>
  </si>
  <si>
    <t>Documento de identidad</t>
  </si>
  <si>
    <t>Registro de Pre-RUT</t>
  </si>
  <si>
    <t>Firma digital de los constituyentes</t>
  </si>
  <si>
    <t>RUT del representante legal</t>
  </si>
  <si>
    <t>Cédula representante legal</t>
  </si>
  <si>
    <t>Ley 1258 de 2008 (Art. 5) (Ley Ordinaria)</t>
  </si>
  <si>
    <t>CONS 5</t>
  </si>
  <si>
    <t>Escritura pública</t>
  </si>
  <si>
    <t>Decreto 410 de 1971 (Art. 471) (Decreto Ley)</t>
  </si>
  <si>
    <t>CONS 2</t>
  </si>
  <si>
    <t>Obtención del NIT</t>
  </si>
  <si>
    <t>Reunir documentos</t>
  </si>
  <si>
    <t>Radicar la documentación</t>
  </si>
  <si>
    <t>Contrato de promesa de compra venta</t>
  </si>
  <si>
    <t>Certificado de libertad y tradición</t>
  </si>
  <si>
    <t>Fotocopia impuesto predial</t>
  </si>
  <si>
    <t>Paz y salvo valorización</t>
  </si>
  <si>
    <t>Documentos de identidad del comprador y vendedor</t>
  </si>
  <si>
    <t>Ley 84 de 1873. Código Civil. (art.1857)(Ley Ordinaria)</t>
  </si>
  <si>
    <t>Decreto 960 de 1970. Por el cuel se expide el Estatuto de Notariado. (art.12)(Decreto Ley)</t>
  </si>
  <si>
    <t>Decreto 960 de 1970. Por el cuel se expide el Estatuto de Notariado. (art.13)(Decreto Ley)</t>
  </si>
  <si>
    <t>Decreto 960 de 1970. Por el cuel se expide el Estatuto de Notariado. (art.14)(Decreto Ley)</t>
  </si>
  <si>
    <t>CONS 8</t>
  </si>
  <si>
    <t>https://www.notaria19bogota.com/servicios-notaria/escrituras-publicas/
https://www2.cccartagena.org.co/sites/default/files/media/guias-formatos/INSTRUCTIVO-CONSTITUCION-DE-SOCIEDAD-POR-ESCRITURA-PUBLICA.pdf</t>
  </si>
  <si>
    <t>Formulario Registro Único Empresarial y Socual (RUES)</t>
  </si>
  <si>
    <t>Formato de Responsabilidades Tributarias</t>
  </si>
  <si>
    <t>Artículo 110 del Codígo de Comercio</t>
  </si>
  <si>
    <t>Ley 1780 de 2016 y se decreto reglamentario</t>
  </si>
  <si>
    <t xml:space="preserve">No Aplica </t>
  </si>
  <si>
    <t>Herramientas</t>
  </si>
  <si>
    <t>Tiempos</t>
  </si>
  <si>
    <t>Entidades relacionadas</t>
  </si>
  <si>
    <t>Paso a paso</t>
  </si>
  <si>
    <t>Contacto:</t>
  </si>
  <si>
    <t>Noticias proyectos</t>
  </si>
  <si>
    <t>Descripción actualización</t>
  </si>
  <si>
    <t xml:space="preserve">Sector </t>
  </si>
  <si>
    <t>Subsector</t>
  </si>
  <si>
    <t>-</t>
  </si>
  <si>
    <t>Región</t>
  </si>
  <si>
    <t>Ciudad / Municipio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</si>
</sst>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quot;$&quot;\ #,##0"/>
    <numFmt numFmtId="165" formatCode="_-[$$-409]* #,##0_ ;_-[$$-409]* \-#,##0\ ;_-[$$-409]* &quot;-&quot;??_ ;_-@_ "/>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sz val="8"/>
      <name val="Calibri"/>
      <family val="2"/>
      <scheme val="minor"/>
    </font>
    <font>
      <sz val="10"/>
      <color theme="1"/>
      <name val="Calibri"/>
      <family val="2"/>
      <scheme val="minor"/>
    </font>
    <font>
      <b/>
      <sz val="12"/>
      <name val="Calibri"/>
      <family val="2"/>
      <scheme val="minor"/>
    </font>
    <font>
      <b/>
      <sz val="11"/>
      <name val="Calibri"/>
      <family val="2"/>
      <scheme val="minor"/>
    </font>
    <font>
      <sz val="14"/>
      <color theme="1"/>
      <name val="Helvetica"/>
    </font>
    <font>
      <sz val="22"/>
      <color theme="1"/>
      <name val="Helvetica"/>
    </font>
    <font>
      <sz val="10"/>
      <color theme="1"/>
      <name val="Helvetica"/>
    </font>
    <font>
      <sz val="11"/>
      <color rgb="FF000000"/>
      <name val="Calibri"/>
      <family val="2"/>
    </font>
    <font>
      <u/>
      <sz val="11"/>
      <color rgb="FF0563C1"/>
      <name val="Calibri"/>
      <family val="2"/>
    </font>
    <font>
      <sz val="1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8" tint="0.7999816888943144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hair">
        <color theme="4" tint="-0.499984740745262"/>
      </right>
      <top style="hair">
        <color theme="4" tint="-0.499984740745262"/>
      </top>
      <bottom style="hair">
        <color theme="4" tint="-0.499984740745262"/>
      </bottom>
      <diagonal/>
    </border>
    <border>
      <left/>
      <right style="hair">
        <color theme="4" tint="-0.499984740745262"/>
      </right>
      <top style="hair">
        <color theme="4" tint="-0.499984740745262"/>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theme="0" tint="-0.249977111117893"/>
      </left>
      <right style="thin">
        <color theme="0" tint="-0.249977111117893"/>
      </right>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07">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0" borderId="1" xfId="0" applyBorder="1" applyAlignment="1">
      <alignment vertical="center"/>
    </xf>
    <xf numFmtId="164" fontId="0" fillId="0" borderId="1" xfId="1" applyNumberFormat="1" applyFont="1" applyBorder="1" applyAlignment="1">
      <alignment horizontal="center" vertical="center"/>
    </xf>
    <xf numFmtId="0" fontId="5" fillId="0" borderId="1" xfId="2" applyBorder="1" applyAlignment="1">
      <alignment vertical="center"/>
    </xf>
    <xf numFmtId="0" fontId="2" fillId="3" borderId="0" xfId="0" applyFont="1" applyFill="1"/>
    <xf numFmtId="0" fontId="3" fillId="0" borderId="0" xfId="0" applyFont="1"/>
    <xf numFmtId="0" fontId="0" fillId="0" borderId="2" xfId="0" applyBorder="1"/>
    <xf numFmtId="0" fontId="0" fillId="0" borderId="3" xfId="0" applyBorder="1"/>
    <xf numFmtId="0" fontId="0" fillId="0" borderId="4" xfId="0" applyBorder="1" applyAlignment="1">
      <alignment vertical="top"/>
    </xf>
    <xf numFmtId="0" fontId="0" fillId="0" borderId="5" xfId="0" applyBorder="1" applyAlignment="1">
      <alignment vertical="top"/>
    </xf>
    <xf numFmtId="0" fontId="0" fillId="0" borderId="3" xfId="0" applyBorder="1" applyAlignment="1">
      <alignment vertical="top"/>
    </xf>
    <xf numFmtId="0" fontId="2" fillId="3" borderId="1" xfId="0" applyFont="1" applyFill="1" applyBorder="1"/>
    <xf numFmtId="0" fontId="4" fillId="4" borderId="1" xfId="0" applyFont="1" applyFill="1" applyBorder="1" applyAlignment="1">
      <alignment horizontal="center"/>
    </xf>
    <xf numFmtId="0" fontId="4" fillId="4" borderId="0" xfId="0" applyFont="1" applyFill="1"/>
    <xf numFmtId="0" fontId="10" fillId="5" borderId="1" xfId="0" applyFont="1" applyFill="1" applyBorder="1" applyAlignment="1">
      <alignment horizontal="center" vertical="center"/>
    </xf>
    <xf numFmtId="0" fontId="4" fillId="6" borderId="1" xfId="0" applyFont="1" applyFill="1" applyBorder="1" applyAlignment="1">
      <alignment horizontal="center"/>
    </xf>
    <xf numFmtId="0" fontId="0" fillId="0" borderId="7" xfId="0" applyBorder="1"/>
    <xf numFmtId="0" fontId="0" fillId="0" borderId="14" xfId="0" applyBorder="1"/>
    <xf numFmtId="0" fontId="0" fillId="0" borderId="8" xfId="0" applyBorder="1"/>
    <xf numFmtId="0" fontId="0" fillId="0" borderId="10" xfId="0" applyBorder="1"/>
    <xf numFmtId="0" fontId="0" fillId="0" borderId="9" xfId="0" applyBorder="1"/>
    <xf numFmtId="0" fontId="0" fillId="0" borderId="11" xfId="0" applyBorder="1"/>
    <xf numFmtId="0" fontId="0" fillId="0" borderId="15" xfId="0" applyBorder="1"/>
    <xf numFmtId="0" fontId="0" fillId="0" borderId="12" xfId="0" applyBorder="1"/>
    <xf numFmtId="6" fontId="0" fillId="0" borderId="1" xfId="0" applyNumberFormat="1" applyBorder="1"/>
    <xf numFmtId="6" fontId="0" fillId="0" borderId="2" xfId="0" applyNumberFormat="1" applyBorder="1"/>
    <xf numFmtId="0" fontId="0" fillId="0" borderId="1" xfId="0" applyBorder="1" applyAlignment="1">
      <alignment wrapText="1"/>
    </xf>
    <xf numFmtId="0" fontId="5" fillId="0" borderId="1" xfId="2" applyBorder="1"/>
    <xf numFmtId="0" fontId="10" fillId="0" borderId="1" xfId="0" applyFont="1" applyBorder="1" applyAlignment="1">
      <alignment horizontal="center" vertical="center" wrapText="1"/>
    </xf>
    <xf numFmtId="0" fontId="14" fillId="0" borderId="17" xfId="0" applyFont="1" applyBorder="1"/>
    <xf numFmtId="0" fontId="14" fillId="0" borderId="18" xfId="0" applyFont="1" applyBorder="1"/>
    <xf numFmtId="0" fontId="5" fillId="0" borderId="18" xfId="2" applyBorder="1"/>
    <xf numFmtId="0" fontId="14" fillId="0" borderId="19" xfId="0" applyFont="1" applyBorder="1"/>
    <xf numFmtId="0" fontId="14" fillId="0" borderId="20" xfId="0" applyFont="1" applyBorder="1"/>
    <xf numFmtId="0" fontId="5" fillId="0" borderId="20" xfId="2" applyBorder="1"/>
    <xf numFmtId="0" fontId="14" fillId="0" borderId="20" xfId="0" applyFont="1" applyBorder="1" applyAlignment="1">
      <alignment wrapText="1"/>
    </xf>
    <xf numFmtId="0" fontId="5" fillId="0" borderId="21" xfId="2" applyBorder="1"/>
    <xf numFmtId="0" fontId="15" fillId="0" borderId="18" xfId="0" applyFont="1" applyBorder="1"/>
    <xf numFmtId="0" fontId="0" fillId="0" borderId="2" xfId="0"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6" xfId="0" applyBorder="1"/>
    <xf numFmtId="0" fontId="0" fillId="0" borderId="1" xfId="0" applyBorder="1" applyAlignment="1">
      <alignment horizontal="left" wrapText="1"/>
    </xf>
    <xf numFmtId="0" fontId="0" fillId="0" borderId="3" xfId="0" quotePrefix="1" applyBorder="1" applyAlignment="1">
      <alignment vertical="top" wrapText="1"/>
    </xf>
    <xf numFmtId="165" fontId="14" fillId="0" borderId="18" xfId="0" applyNumberFormat="1" applyFont="1" applyBorder="1"/>
    <xf numFmtId="0" fontId="3" fillId="2" borderId="1" xfId="0" applyFont="1" applyFill="1" applyBorder="1" applyAlignment="1">
      <alignment horizontal="center"/>
    </xf>
    <xf numFmtId="0" fontId="8" fillId="0" borderId="1" xfId="0" applyFont="1" applyBorder="1" applyAlignment="1">
      <alignment horizontal="center"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3" fillId="2" borderId="1" xfId="0" applyFont="1" applyFill="1" applyBorder="1" applyAlignment="1">
      <alignment horizontal="center" vertical="center"/>
    </xf>
    <xf numFmtId="0" fontId="5" fillId="0" borderId="1" xfId="2" applyBorder="1" applyAlignment="1">
      <alignment vertical="center" wrapText="1"/>
    </xf>
    <xf numFmtId="0" fontId="0" fillId="0" borderId="22" xfId="0" applyBorder="1"/>
    <xf numFmtId="0" fontId="0" fillId="0" borderId="0" xfId="0" applyAlignment="1">
      <alignment horizontal="center" vertical="center"/>
    </xf>
    <xf numFmtId="0" fontId="4" fillId="6" borderId="12" xfId="0" applyFont="1" applyFill="1" applyBorder="1" applyAlignment="1">
      <alignment horizontal="center"/>
    </xf>
    <xf numFmtId="0" fontId="2" fillId="3" borderId="16" xfId="0" applyFont="1" applyFill="1" applyBorder="1"/>
    <xf numFmtId="0" fontId="4" fillId="4" borderId="16" xfId="0" applyFont="1" applyFill="1" applyBorder="1" applyAlignment="1">
      <alignment horizontal="center"/>
    </xf>
    <xf numFmtId="0" fontId="6" fillId="0" borderId="0" xfId="0" applyFont="1" applyAlignment="1">
      <alignment horizontal="center" vertical="center" wrapText="1"/>
    </xf>
    <xf numFmtId="0" fontId="0" fillId="0" borderId="1" xfId="0" applyBorder="1" applyAlignment="1">
      <alignment horizontal="center" vertical="center" wrapText="1"/>
    </xf>
    <xf numFmtId="0" fontId="5" fillId="0" borderId="1" xfId="2" applyBorder="1" applyAlignment="1">
      <alignment horizontal="center" vertical="center"/>
    </xf>
    <xf numFmtId="0" fontId="0" fillId="0" borderId="6" xfId="0" applyBorder="1" applyAlignment="1">
      <alignment horizontal="center" vertical="center"/>
    </xf>
    <xf numFmtId="0" fontId="3" fillId="2" borderId="6" xfId="0" applyFont="1" applyFill="1" applyBorder="1" applyAlignment="1">
      <alignment horizontal="center"/>
    </xf>
    <xf numFmtId="0" fontId="9" fillId="0" borderId="0" xfId="0" applyFont="1"/>
    <xf numFmtId="0" fontId="3" fillId="0" borderId="0" xfId="0" applyFont="1" applyAlignment="1">
      <alignment horizontal="center" vertical="center"/>
    </xf>
    <xf numFmtId="0" fontId="0" fillId="0" borderId="0" xfId="0" applyAlignment="1">
      <alignment horizontal="center" vertical="center" wrapText="1"/>
    </xf>
    <xf numFmtId="0" fontId="10" fillId="0" borderId="0" xfId="0" applyFont="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3" fillId="7" borderId="6" xfId="0" applyFont="1" applyFill="1" applyBorder="1" applyAlignment="1">
      <alignment horizontal="center" vertical="center"/>
    </xf>
    <xf numFmtId="0" fontId="3" fillId="7" borderId="13" xfId="0" applyFont="1" applyFill="1" applyBorder="1" applyAlignment="1">
      <alignment horizontal="center" vertical="center"/>
    </xf>
    <xf numFmtId="0" fontId="3" fillId="7" borderId="3" xfId="0" applyFont="1" applyFill="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16" fillId="0" borderId="6" xfId="0" applyFont="1" applyBorder="1" applyAlignment="1">
      <alignment horizontal="left" vertical="center"/>
    </xf>
    <xf numFmtId="0" fontId="16" fillId="0" borderId="3" xfId="0" applyFont="1" applyBorder="1" applyAlignment="1">
      <alignment horizontal="left" vertical="center"/>
    </xf>
    <xf numFmtId="0" fontId="8" fillId="0" borderId="6"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6" fillId="0" borderId="1" xfId="0" applyFont="1" applyBorder="1" applyAlignment="1">
      <alignment horizontal="center" vertical="center" wrapText="1"/>
    </xf>
    <xf numFmtId="0" fontId="3" fillId="2" borderId="13"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center" wrapText="1"/>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vertical="center"/>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3" fillId="2" borderId="6" xfId="0" applyFont="1" applyFill="1" applyBorder="1" applyAlignment="1">
      <alignment horizontal="center"/>
    </xf>
    <xf numFmtId="0" fontId="3" fillId="2" borderId="13" xfId="0" applyFont="1" applyFill="1" applyBorder="1" applyAlignment="1">
      <alignment horizontal="center"/>
    </xf>
    <xf numFmtId="0" fontId="3" fillId="2" borderId="3" xfId="0" applyFont="1" applyFill="1" applyBorder="1" applyAlignment="1">
      <alignment horizontal="center"/>
    </xf>
  </cellXfs>
  <cellStyles count="3">
    <cellStyle name="Hipervínculo" xfId="2" builtinId="8"/>
    <cellStyle name="Moneda" xfId="1" builtinId="4"/>
    <cellStyle name="Normal" xfId="0" builtinId="0"/>
  </cellStyles>
  <dxfs count="5">
    <dxf>
      <alignment horizontal="center" vertical="bottom" textRotation="0" wrapText="0" indent="0" justifyLastLine="0" shrinkToFit="0" readingOrder="0"/>
    </dxf>
    <dxf>
      <border diagonalUp="0" diagonalDown="0">
        <left/>
        <right style="thin">
          <color theme="0" tint="-0.249977111117893"/>
        </right>
        <top/>
        <bottom/>
        <vertical/>
        <horizontal/>
      </border>
    </dxf>
    <dxf>
      <border outline="0">
        <left style="thin">
          <color theme="0" tint="-0.249977111117893"/>
        </left>
        <top style="thin">
          <color theme="0" tint="-0.249977111117893"/>
        </top>
      </border>
    </dxf>
    <dxf>
      <border outline="0">
        <bottom style="thin">
          <color theme="0" tint="-0.249977111117893"/>
        </bottom>
      </border>
    </dxf>
    <dxf>
      <font>
        <b val="0"/>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center" vertical="bottom" textRotation="0" wrapText="0"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127074</xdr:colOff>
      <xdr:row>3</xdr:row>
      <xdr:rowOff>20982</xdr:rowOff>
    </xdr:from>
    <xdr:to>
      <xdr:col>3</xdr:col>
      <xdr:colOff>1482986</xdr:colOff>
      <xdr:row>5</xdr:row>
      <xdr:rowOff>155536</xdr:rowOff>
    </xdr:to>
    <xdr:pic>
      <xdr:nvPicPr>
        <xdr:cNvPr id="2" name="Imagen 1" descr="VUI . Ventanilla unica de inversion">
          <a:extLst>
            <a:ext uri="{FF2B5EF4-FFF2-40B4-BE49-F238E27FC236}">
              <a16:creationId xmlns:a16="http://schemas.microsoft.com/office/drawing/2014/main" id="{409818A2-18B1-4C9A-41B8-C5BFD39DA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692" y="917453"/>
          <a:ext cx="1815353" cy="493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202D86-76B8-49D6-9851-5DB8F391721C}" name="Tabla1" displayName="Tabla1" ref="A1:E63" totalsRowShown="0" headerRowDxfId="4" headerRowBorderDxfId="3" tableBorderDxfId="2">
  <autoFilter ref="A1:E63" xr:uid="{5B202D86-76B8-49D6-9851-5DB8F391721C}">
    <filterColumn colId="1">
      <filters>
        <filter val="CONS 1"/>
      </filters>
    </filterColumn>
  </autoFilter>
  <tableColumns count="5">
    <tableColumn id="1" xr3:uid="{80EE4829-9385-4B71-BC60-25EC62C520A5}" name="Clave" dataDxfId="1">
      <calculatedColumnFormula>_xlfn.CONCAT(B2,C2)</calculatedColumnFormula>
    </tableColumn>
    <tableColumn id="2" xr3:uid="{EE29CDEC-D814-4CD9-86A9-EA95EAC48B6C}" name="Código Trámite"/>
    <tableColumn id="3" xr3:uid="{93CCD7C7-F37D-40F4-A399-7B10E2940ABE}" name="N° Requisito" dataDxfId="0"/>
    <tableColumn id="4" xr3:uid="{69E6B6B8-566F-45D8-8FDA-570EA1E0E927}" name="Descripción Requisito"/>
    <tableColumn id="5" xr3:uid="{A97B02B2-80F0-4CC9-BF20-1CE63A28B7A3}" name="Formatos Asociado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bva.com.co/empresas/productos/cuentas/corrientes/empresas.html" TargetMode="External"/><Relationship Id="rId3" Type="http://schemas.openxmlformats.org/officeDocument/2006/relationships/hyperlink" Target="https://corporativo.compensar.com/afiliaciones/afiliacion-a-caja-empresas/persona-juridica" TargetMode="External"/><Relationship Id="rId7" Type="http://schemas.openxmlformats.org/officeDocument/2006/relationships/hyperlink" Target="http://visor.suit.gov.co/VisorSUIT/index.jsf?FI=34705" TargetMode="External"/><Relationship Id="rId2" Type="http://schemas.openxmlformats.org/officeDocument/2006/relationships/hyperlink" Target="http://visor.suit.gov.co/VisorSUIT/index.jsf?FI=59925" TargetMode="External"/><Relationship Id="rId1" Type="http://schemas.openxmlformats.org/officeDocument/2006/relationships/hyperlink" Target="https://miseguridadsocial.gov.co/index/index" TargetMode="External"/><Relationship Id="rId6" Type="http://schemas.openxmlformats.org/officeDocument/2006/relationships/hyperlink" Target="https://www.notaria19bogota.com/servicios-notaria/escrituras-publicas/" TargetMode="External"/><Relationship Id="rId5" Type="http://schemas.openxmlformats.org/officeDocument/2006/relationships/hyperlink" Target="https://www.migracioncolombia.gov.co/cedula-de-extranjeria" TargetMode="External"/><Relationship Id="rId10" Type="http://schemas.openxmlformats.org/officeDocument/2006/relationships/hyperlink" Target="http://visor.suit.gov.co/VisorSUIT/index.jsf?FI=418" TargetMode="External"/><Relationship Id="rId4" Type="http://schemas.openxmlformats.org/officeDocument/2006/relationships/hyperlink" Target="https://www.migracioncolombia.gov.co/informacion-general/sire" TargetMode="External"/><Relationship Id="rId9" Type="http://schemas.openxmlformats.org/officeDocument/2006/relationships/hyperlink" Target="https://www.banrep.gov.co/es/taxonomy/term/5510"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444D-E062-4B60-BC9C-10CB5DFDEEE4}">
  <dimension ref="A1:M20"/>
  <sheetViews>
    <sheetView showGridLines="0" zoomScale="115" zoomScaleNormal="115" workbookViewId="0">
      <selection activeCell="A2" sqref="A2"/>
    </sheetView>
  </sheetViews>
  <sheetFormatPr baseColWidth="10" defaultColWidth="11.42578125" defaultRowHeight="15" x14ac:dyDescent="0.25"/>
  <cols>
    <col min="1" max="1" width="14.5703125" bestFit="1" customWidth="1"/>
    <col min="2" max="2" width="18" bestFit="1" customWidth="1"/>
    <col min="3" max="3" width="7.85546875" bestFit="1" customWidth="1"/>
    <col min="4" max="4" width="60.5703125" bestFit="1" customWidth="1"/>
    <col min="5" max="5" width="148.5703125" bestFit="1" customWidth="1"/>
    <col min="6" max="6" width="48.42578125" bestFit="1" customWidth="1"/>
    <col min="7" max="7" width="14.42578125" bestFit="1" customWidth="1"/>
    <col min="8" max="8" width="9.140625" bestFit="1" customWidth="1"/>
    <col min="9" max="9" width="11.5703125" bestFit="1" customWidth="1"/>
    <col min="10" max="10" width="124.5703125" customWidth="1"/>
    <col min="11" max="11" width="17.42578125" bestFit="1" customWidth="1"/>
    <col min="12" max="12" width="31.42578125" bestFit="1" customWidth="1"/>
    <col min="13" max="13" width="84.85546875" bestFit="1" customWidth="1"/>
  </cols>
  <sheetData>
    <row r="1" spans="1:13" s="8" customFormat="1" x14ac:dyDescent="0.25">
      <c r="A1" s="7" t="s">
        <v>0</v>
      </c>
      <c r="B1" s="16" t="s">
        <v>1</v>
      </c>
      <c r="C1" s="16" t="s">
        <v>2</v>
      </c>
      <c r="D1" s="16" t="s">
        <v>3</v>
      </c>
      <c r="E1" s="16" t="s">
        <v>4</v>
      </c>
      <c r="F1" s="16" t="s">
        <v>5</v>
      </c>
      <c r="G1" s="16" t="s">
        <v>6</v>
      </c>
      <c r="H1" s="16" t="s">
        <v>7</v>
      </c>
      <c r="I1" s="16" t="s">
        <v>8</v>
      </c>
      <c r="J1" s="16" t="s">
        <v>9</v>
      </c>
      <c r="K1" s="7" t="s">
        <v>10</v>
      </c>
      <c r="L1" s="7" t="s">
        <v>11</v>
      </c>
      <c r="M1" s="7" t="s">
        <v>12</v>
      </c>
    </row>
    <row r="2" spans="1:13" ht="45" x14ac:dyDescent="0.25">
      <c r="A2" s="2" t="str">
        <f t="shared" ref="A2:A20" si="0">_xlfn.CONCAT(UPPER(LEFT(B2,4))," ",C2)</f>
        <v>CONS 1</v>
      </c>
      <c r="B2" s="2" t="s">
        <v>13</v>
      </c>
      <c r="C2" s="3">
        <v>1</v>
      </c>
      <c r="D2" s="10" t="s">
        <v>14</v>
      </c>
      <c r="E2" s="4" t="s">
        <v>15</v>
      </c>
      <c r="F2" s="4" t="s">
        <v>16</v>
      </c>
      <c r="G2" s="5"/>
      <c r="H2" s="2">
        <v>0</v>
      </c>
      <c r="I2" s="2" t="s">
        <v>17</v>
      </c>
      <c r="J2" s="2" t="s">
        <v>18</v>
      </c>
      <c r="K2" s="2" t="s">
        <v>19</v>
      </c>
      <c r="L2" s="2" t="s">
        <v>20</v>
      </c>
      <c r="M2" s="53" t="s">
        <v>262</v>
      </c>
    </row>
    <row r="3" spans="1:13" x14ac:dyDescent="0.25">
      <c r="A3" s="2" t="str">
        <f t="shared" si="0"/>
        <v>CONS 2</v>
      </c>
      <c r="B3" s="2" t="s">
        <v>13</v>
      </c>
      <c r="C3" s="3">
        <v>2</v>
      </c>
      <c r="D3" s="11" t="s">
        <v>21</v>
      </c>
      <c r="E3" s="32" t="s">
        <v>22</v>
      </c>
      <c r="F3" s="33" t="s">
        <v>23</v>
      </c>
      <c r="G3" s="33" t="s">
        <v>24</v>
      </c>
      <c r="H3" s="33">
        <v>10</v>
      </c>
      <c r="I3" s="33" t="s">
        <v>25</v>
      </c>
      <c r="J3" s="33" t="s">
        <v>26</v>
      </c>
      <c r="K3" s="33" t="s">
        <v>19</v>
      </c>
      <c r="L3" s="33" t="s">
        <v>20</v>
      </c>
      <c r="M3" s="34" t="s">
        <v>27</v>
      </c>
    </row>
    <row r="4" spans="1:13" ht="29.25" customHeight="1" x14ac:dyDescent="0.25">
      <c r="A4" s="2" t="str">
        <f t="shared" si="0"/>
        <v>CONS 3</v>
      </c>
      <c r="B4" s="2" t="s">
        <v>13</v>
      </c>
      <c r="C4" s="3">
        <v>3</v>
      </c>
      <c r="D4" s="11" t="s">
        <v>28</v>
      </c>
      <c r="E4" s="2" t="s">
        <v>29</v>
      </c>
      <c r="F4" s="29" t="s">
        <v>30</v>
      </c>
      <c r="G4" s="47">
        <v>1467600</v>
      </c>
      <c r="H4" s="2">
        <v>0</v>
      </c>
      <c r="I4" s="2" t="s">
        <v>36</v>
      </c>
      <c r="J4" s="29" t="s">
        <v>37</v>
      </c>
      <c r="K4" s="2" t="s">
        <v>19</v>
      </c>
      <c r="L4" s="2" t="s">
        <v>20</v>
      </c>
      <c r="M4" s="2"/>
    </row>
    <row r="5" spans="1:13" x14ac:dyDescent="0.25">
      <c r="A5" s="2" t="str">
        <f t="shared" si="0"/>
        <v>CONS 4</v>
      </c>
      <c r="B5" s="2" t="s">
        <v>13</v>
      </c>
      <c r="C5" s="3">
        <v>4</v>
      </c>
      <c r="D5" s="11" t="s">
        <v>31</v>
      </c>
      <c r="E5" s="2"/>
      <c r="F5" s="2"/>
      <c r="G5" s="2"/>
      <c r="H5" s="2"/>
      <c r="I5" s="2"/>
      <c r="J5" s="2"/>
      <c r="K5" s="2"/>
      <c r="L5" s="2"/>
      <c r="M5" s="2"/>
    </row>
    <row r="6" spans="1:13" x14ac:dyDescent="0.25">
      <c r="A6" s="2" t="str">
        <f t="shared" si="0"/>
        <v>CONS 5</v>
      </c>
      <c r="B6" s="2" t="s">
        <v>13</v>
      </c>
      <c r="C6" s="3">
        <v>5</v>
      </c>
      <c r="D6" s="11" t="s">
        <v>32</v>
      </c>
      <c r="E6" s="32" t="s">
        <v>33</v>
      </c>
      <c r="F6" s="33" t="s">
        <v>34</v>
      </c>
      <c r="G6" s="33" t="s">
        <v>35</v>
      </c>
      <c r="H6" s="33">
        <v>5</v>
      </c>
      <c r="I6" s="33" t="s">
        <v>36</v>
      </c>
      <c r="J6" s="33" t="s">
        <v>37</v>
      </c>
      <c r="K6" s="33" t="s">
        <v>19</v>
      </c>
      <c r="L6" s="33" t="s">
        <v>20</v>
      </c>
      <c r="M6" s="40" t="s">
        <v>38</v>
      </c>
    </row>
    <row r="7" spans="1:13" x14ac:dyDescent="0.25">
      <c r="A7" s="2" t="str">
        <f t="shared" si="0"/>
        <v>CONS 6</v>
      </c>
      <c r="B7" s="2" t="s">
        <v>13</v>
      </c>
      <c r="C7" s="3">
        <v>6</v>
      </c>
      <c r="D7" s="11" t="s">
        <v>39</v>
      </c>
      <c r="E7" s="35" t="s">
        <v>40</v>
      </c>
      <c r="F7" s="36" t="s">
        <v>41</v>
      </c>
      <c r="G7" s="36" t="s">
        <v>42</v>
      </c>
      <c r="H7" s="36">
        <v>0</v>
      </c>
      <c r="I7" s="36" t="s">
        <v>36</v>
      </c>
      <c r="J7" s="36" t="s">
        <v>37</v>
      </c>
      <c r="K7" s="36" t="s">
        <v>19</v>
      </c>
      <c r="L7" s="36" t="s">
        <v>20</v>
      </c>
      <c r="M7" s="36" t="s">
        <v>43</v>
      </c>
    </row>
    <row r="8" spans="1:13" ht="45" x14ac:dyDescent="0.25">
      <c r="A8" s="2" t="str">
        <f t="shared" si="0"/>
        <v>CONS 7</v>
      </c>
      <c r="B8" s="2" t="s">
        <v>13</v>
      </c>
      <c r="C8" s="3">
        <v>7</v>
      </c>
      <c r="D8" s="11" t="s">
        <v>44</v>
      </c>
      <c r="E8" s="35" t="s">
        <v>45</v>
      </c>
      <c r="F8" s="36" t="s">
        <v>41</v>
      </c>
      <c r="G8" s="36" t="s">
        <v>42</v>
      </c>
      <c r="H8" s="36">
        <v>0</v>
      </c>
      <c r="I8" s="36" t="s">
        <v>36</v>
      </c>
      <c r="J8" s="36" t="s">
        <v>37</v>
      </c>
      <c r="K8" s="36" t="s">
        <v>19</v>
      </c>
      <c r="L8" s="36" t="s">
        <v>20</v>
      </c>
      <c r="M8" s="38" t="s">
        <v>46</v>
      </c>
    </row>
    <row r="9" spans="1:13" x14ac:dyDescent="0.25">
      <c r="A9" s="2" t="str">
        <f t="shared" si="0"/>
        <v>CONS 8</v>
      </c>
      <c r="B9" s="2" t="s">
        <v>13</v>
      </c>
      <c r="C9" s="3">
        <v>8</v>
      </c>
      <c r="D9" s="11" t="s">
        <v>47</v>
      </c>
      <c r="E9" s="35" t="s">
        <v>48</v>
      </c>
      <c r="F9" s="36" t="s">
        <v>41</v>
      </c>
      <c r="G9" s="36" t="s">
        <v>42</v>
      </c>
      <c r="H9" s="36">
        <v>0</v>
      </c>
      <c r="I9" s="36" t="s">
        <v>36</v>
      </c>
      <c r="J9" s="36" t="s">
        <v>37</v>
      </c>
      <c r="K9" s="36" t="s">
        <v>19</v>
      </c>
      <c r="L9" s="36" t="s">
        <v>20</v>
      </c>
      <c r="M9" s="39" t="s">
        <v>49</v>
      </c>
    </row>
    <row r="10" spans="1:13" ht="30" x14ac:dyDescent="0.25">
      <c r="A10" s="2" t="str">
        <f t="shared" si="0"/>
        <v>CONS 9</v>
      </c>
      <c r="B10" s="2" t="s">
        <v>13</v>
      </c>
      <c r="C10" s="3">
        <v>9</v>
      </c>
      <c r="D10" s="11" t="s">
        <v>50</v>
      </c>
      <c r="E10" s="35" t="s">
        <v>51</v>
      </c>
      <c r="F10" s="36" t="s">
        <v>52</v>
      </c>
      <c r="G10" s="36" t="s">
        <v>42</v>
      </c>
      <c r="H10" s="36">
        <v>0</v>
      </c>
      <c r="I10" s="36" t="s">
        <v>53</v>
      </c>
      <c r="J10" s="38" t="s">
        <v>54</v>
      </c>
      <c r="K10" s="36" t="s">
        <v>19</v>
      </c>
      <c r="L10" s="36" t="s">
        <v>20</v>
      </c>
      <c r="M10" s="34" t="s">
        <v>55</v>
      </c>
    </row>
    <row r="11" spans="1:13" ht="30" x14ac:dyDescent="0.25">
      <c r="A11" s="2" t="str">
        <f t="shared" si="0"/>
        <v>CONS 10</v>
      </c>
      <c r="B11" s="2" t="s">
        <v>13</v>
      </c>
      <c r="C11" s="3">
        <v>10</v>
      </c>
      <c r="D11" s="11" t="s">
        <v>56</v>
      </c>
      <c r="E11" s="35" t="s">
        <v>57</v>
      </c>
      <c r="F11" s="36" t="s">
        <v>58</v>
      </c>
      <c r="G11" s="36" t="s">
        <v>42</v>
      </c>
      <c r="H11" s="36">
        <v>0</v>
      </c>
      <c r="I11" s="36" t="s">
        <v>53</v>
      </c>
      <c r="J11" s="38" t="s">
        <v>59</v>
      </c>
      <c r="K11" s="36" t="s">
        <v>19</v>
      </c>
      <c r="L11" s="36" t="s">
        <v>20</v>
      </c>
      <c r="M11" s="37" t="s">
        <v>60</v>
      </c>
    </row>
    <row r="12" spans="1:13" x14ac:dyDescent="0.25">
      <c r="A12" s="2" t="str">
        <f t="shared" si="0"/>
        <v>CONS 11</v>
      </c>
      <c r="B12" s="2" t="s">
        <v>13</v>
      </c>
      <c r="C12" s="3">
        <v>11</v>
      </c>
      <c r="D12" s="11" t="s">
        <v>61</v>
      </c>
      <c r="E12" s="2" t="s">
        <v>62</v>
      </c>
      <c r="F12" s="2" t="s">
        <v>63</v>
      </c>
      <c r="G12" s="27">
        <v>877803000</v>
      </c>
      <c r="H12" s="2">
        <v>15</v>
      </c>
      <c r="I12" s="2" t="s">
        <v>25</v>
      </c>
      <c r="J12" s="2" t="s">
        <v>26</v>
      </c>
      <c r="K12" s="2" t="s">
        <v>19</v>
      </c>
      <c r="L12" s="2" t="s">
        <v>20</v>
      </c>
      <c r="M12" s="6" t="s">
        <v>64</v>
      </c>
    </row>
    <row r="13" spans="1:13" x14ac:dyDescent="0.25">
      <c r="A13" s="2" t="str">
        <f t="shared" si="0"/>
        <v>CONS 12</v>
      </c>
      <c r="B13" s="9" t="s">
        <v>13</v>
      </c>
      <c r="C13" s="3">
        <v>12</v>
      </c>
      <c r="D13" s="12" t="s">
        <v>65</v>
      </c>
      <c r="E13" s="9" t="s">
        <v>66</v>
      </c>
      <c r="F13" s="9" t="s">
        <v>67</v>
      </c>
      <c r="G13" s="28">
        <v>0</v>
      </c>
      <c r="H13" s="9">
        <v>365</v>
      </c>
      <c r="I13" s="2" t="s">
        <v>25</v>
      </c>
      <c r="J13" s="9" t="s">
        <v>26</v>
      </c>
      <c r="K13" s="9" t="s">
        <v>19</v>
      </c>
      <c r="L13" s="9" t="s">
        <v>20</v>
      </c>
      <c r="M13" s="9" t="s">
        <v>20</v>
      </c>
    </row>
    <row r="14" spans="1:13" ht="30" x14ac:dyDescent="0.25">
      <c r="A14" s="2" t="str">
        <f t="shared" si="0"/>
        <v>MIGR 13</v>
      </c>
      <c r="B14" s="2" t="s">
        <v>68</v>
      </c>
      <c r="C14" s="3">
        <v>13</v>
      </c>
      <c r="D14" s="13" t="s">
        <v>69</v>
      </c>
      <c r="E14" s="2" t="s">
        <v>70</v>
      </c>
      <c r="F14" s="2" t="s">
        <v>71</v>
      </c>
      <c r="G14" s="27">
        <v>1635400</v>
      </c>
      <c r="H14" s="2">
        <v>5</v>
      </c>
      <c r="I14" s="2" t="s">
        <v>53</v>
      </c>
      <c r="J14" s="29" t="s">
        <v>72</v>
      </c>
      <c r="K14" s="2" t="s">
        <v>19</v>
      </c>
      <c r="L14" s="2" t="s">
        <v>20</v>
      </c>
      <c r="M14" s="6" t="s">
        <v>73</v>
      </c>
    </row>
    <row r="15" spans="1:13" ht="30" x14ac:dyDescent="0.25">
      <c r="A15" s="2" t="str">
        <f t="shared" si="0"/>
        <v>MIGR 14</v>
      </c>
      <c r="B15" s="2" t="s">
        <v>68</v>
      </c>
      <c r="C15" s="3">
        <v>14</v>
      </c>
      <c r="D15" s="13" t="s">
        <v>74</v>
      </c>
      <c r="E15" s="2" t="s">
        <v>75</v>
      </c>
      <c r="F15" s="2" t="s">
        <v>76</v>
      </c>
      <c r="G15" s="27">
        <v>203000</v>
      </c>
      <c r="H15" s="2">
        <v>3</v>
      </c>
      <c r="I15" s="2" t="s">
        <v>53</v>
      </c>
      <c r="J15" s="29" t="s">
        <v>77</v>
      </c>
      <c r="K15" s="2" t="s">
        <v>19</v>
      </c>
      <c r="L15" s="2" t="s">
        <v>20</v>
      </c>
      <c r="M15" s="30" t="s">
        <v>78</v>
      </c>
    </row>
    <row r="16" spans="1:13" x14ac:dyDescent="0.25">
      <c r="A16" s="2" t="str">
        <f t="shared" si="0"/>
        <v>MIGR 15</v>
      </c>
      <c r="B16" s="2" t="s">
        <v>68</v>
      </c>
      <c r="C16" s="3">
        <v>15</v>
      </c>
      <c r="D16" s="13" t="s">
        <v>79</v>
      </c>
      <c r="E16" s="2" t="s">
        <v>80</v>
      </c>
      <c r="F16" s="2" t="s">
        <v>76</v>
      </c>
      <c r="G16" s="27">
        <v>0</v>
      </c>
      <c r="H16" s="2">
        <v>3</v>
      </c>
      <c r="I16" s="2" t="s">
        <v>36</v>
      </c>
      <c r="J16" s="2" t="s">
        <v>37</v>
      </c>
      <c r="K16" s="2" t="s">
        <v>19</v>
      </c>
      <c r="L16" s="2" t="s">
        <v>20</v>
      </c>
      <c r="M16" s="30" t="s">
        <v>81</v>
      </c>
    </row>
    <row r="17" spans="1:13" x14ac:dyDescent="0.25">
      <c r="A17" s="2" t="str">
        <f t="shared" si="0"/>
        <v>CONT 16</v>
      </c>
      <c r="B17" s="2" t="s">
        <v>82</v>
      </c>
      <c r="C17" s="3">
        <v>16</v>
      </c>
      <c r="D17" s="13" t="s">
        <v>83</v>
      </c>
      <c r="E17" s="2" t="s">
        <v>84</v>
      </c>
      <c r="F17" s="2" t="s">
        <v>85</v>
      </c>
      <c r="G17" s="27">
        <v>0</v>
      </c>
      <c r="H17" s="2">
        <v>0</v>
      </c>
      <c r="I17" s="2" t="s">
        <v>36</v>
      </c>
      <c r="J17" s="2" t="s">
        <v>37</v>
      </c>
      <c r="K17" s="2" t="s">
        <v>19</v>
      </c>
      <c r="L17" s="2" t="s">
        <v>20</v>
      </c>
      <c r="M17" s="30" t="s">
        <v>86</v>
      </c>
    </row>
    <row r="18" spans="1:13" x14ac:dyDescent="0.25">
      <c r="A18" s="2" t="str">
        <f t="shared" si="0"/>
        <v>CONT 17</v>
      </c>
      <c r="B18" s="2" t="s">
        <v>82</v>
      </c>
      <c r="C18" s="3">
        <v>17</v>
      </c>
      <c r="D18" s="13" t="s">
        <v>87</v>
      </c>
      <c r="E18" s="2" t="s">
        <v>88</v>
      </c>
      <c r="F18" s="2" t="s">
        <v>89</v>
      </c>
      <c r="G18" s="27">
        <v>0</v>
      </c>
      <c r="H18" s="2">
        <v>10</v>
      </c>
      <c r="I18" s="2" t="s">
        <v>36</v>
      </c>
      <c r="J18" s="2" t="s">
        <v>37</v>
      </c>
      <c r="K18" s="2" t="s">
        <v>19</v>
      </c>
      <c r="L18" s="2" t="s">
        <v>20</v>
      </c>
      <c r="M18" s="30" t="s">
        <v>90</v>
      </c>
    </row>
    <row r="19" spans="1:13" x14ac:dyDescent="0.25">
      <c r="A19" s="2" t="str">
        <f t="shared" si="0"/>
        <v>CONT 18</v>
      </c>
      <c r="B19" s="2" t="s">
        <v>82</v>
      </c>
      <c r="C19" s="3">
        <v>18</v>
      </c>
      <c r="D19" s="13" t="s">
        <v>91</v>
      </c>
      <c r="E19" s="2" t="s">
        <v>92</v>
      </c>
      <c r="F19" s="2" t="s">
        <v>93</v>
      </c>
      <c r="G19" s="2">
        <v>0</v>
      </c>
      <c r="H19" s="2">
        <v>5</v>
      </c>
      <c r="I19" s="2" t="s">
        <v>36</v>
      </c>
      <c r="J19" s="2" t="s">
        <v>37</v>
      </c>
      <c r="K19" s="2" t="s">
        <v>19</v>
      </c>
      <c r="L19" s="2" t="s">
        <v>20</v>
      </c>
      <c r="M19" s="2" t="s">
        <v>20</v>
      </c>
    </row>
    <row r="20" spans="1:13" x14ac:dyDescent="0.25">
      <c r="A20" s="2" t="str">
        <f t="shared" si="0"/>
        <v>CONT 19</v>
      </c>
      <c r="B20" s="2" t="s">
        <v>82</v>
      </c>
      <c r="C20" s="3">
        <v>19</v>
      </c>
      <c r="D20" s="13" t="s">
        <v>94</v>
      </c>
      <c r="E20" s="2" t="s">
        <v>95</v>
      </c>
      <c r="F20" s="2" t="s">
        <v>96</v>
      </c>
      <c r="G20" s="2">
        <v>0</v>
      </c>
      <c r="H20" s="2">
        <v>0</v>
      </c>
      <c r="I20" s="2" t="s">
        <v>36</v>
      </c>
      <c r="J20" s="2" t="s">
        <v>37</v>
      </c>
      <c r="K20" s="2" t="s">
        <v>19</v>
      </c>
      <c r="L20" s="2" t="s">
        <v>20</v>
      </c>
      <c r="M20" s="30" t="s">
        <v>97</v>
      </c>
    </row>
  </sheetData>
  <dataValidations count="3">
    <dataValidation type="list" allowBlank="1" showInputMessage="1" showErrorMessage="1" sqref="I2" xr:uid="{19BEA41B-2C4C-4C8E-92BD-06DA4857F667}">
      <formula1>"Virtual,Presencial,Mixto"</formula1>
    </dataValidation>
    <dataValidation type="list" allowBlank="1" showInputMessage="1" showErrorMessage="1" sqref="K2" xr:uid="{83551356-AC3F-4396-AC3B-0C3B4724DA90}">
      <formula1>"Si,No"</formula1>
    </dataValidation>
    <dataValidation type="list" allowBlank="1" showInputMessage="1" showErrorMessage="1" sqref="I12:I13" xr:uid="{12CC65A5-C0CC-44B8-BE92-BAE6E796F3D6}">
      <formula1>"Virtual,Presencial"</formula1>
    </dataValidation>
  </dataValidations>
  <hyperlinks>
    <hyperlink ref="M20" r:id="rId1" xr:uid="{2C4B2474-6E7C-454A-B976-3651F122ACE4}"/>
    <hyperlink ref="M18" r:id="rId2" xr:uid="{F0D60FC6-8287-4337-9535-C21E0760C3AA}"/>
    <hyperlink ref="M17" r:id="rId3" xr:uid="{87CE6598-DB59-41E5-9F25-F7D485A54AD3}"/>
    <hyperlink ref="M16" r:id="rId4" xr:uid="{9AD2D1C0-16E3-4516-AD5B-65E1403F7475}"/>
    <hyperlink ref="M15" r:id="rId5" xr:uid="{C14F9BB8-F20A-4FA2-BDB4-EF01924DEECD}"/>
    <hyperlink ref="M2" r:id="rId6" display="https://www.notaria19bogota.com/servicios-notaria/escrituras-publicas/" xr:uid="{371E2524-D603-4B41-9525-D98321C12CAB}"/>
    <hyperlink ref="M9" r:id="rId7" xr:uid="{A00E2CE8-8986-4F8C-9181-52D6812C4CF7}"/>
    <hyperlink ref="M10" r:id="rId8" xr:uid="{7130CDF5-676B-4F17-93E4-E249FF03D790}"/>
    <hyperlink ref="M11" r:id="rId9" xr:uid="{C9E8E9AE-7F0A-4C10-8968-D0E2BBA6C774}"/>
    <hyperlink ref="M3" r:id="rId10" xr:uid="{78F0A079-B4F2-4906-8B6C-BB952D6CE7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DA87-A87B-422C-B454-A949DF6A3766}">
  <dimension ref="A1:G48"/>
  <sheetViews>
    <sheetView showGridLines="0" zoomScale="85" zoomScaleNormal="85" workbookViewId="0">
      <selection activeCell="D32" sqref="D32"/>
    </sheetView>
  </sheetViews>
  <sheetFormatPr baseColWidth="10" defaultColWidth="11.42578125" defaultRowHeight="15" x14ac:dyDescent="0.25"/>
  <cols>
    <col min="1" max="1" width="10.85546875" customWidth="1"/>
    <col min="2" max="2" width="14" bestFit="1" customWidth="1"/>
    <col min="3" max="3" width="19.42578125" customWidth="1"/>
    <col min="4" max="4" width="108.42578125" customWidth="1"/>
    <col min="5" max="5" width="59.42578125" customWidth="1"/>
    <col min="6" max="6" width="24.85546875" customWidth="1"/>
    <col min="7" max="7" width="23.5703125" customWidth="1"/>
  </cols>
  <sheetData>
    <row r="1" spans="1:7" x14ac:dyDescent="0.25">
      <c r="A1" s="18" t="s">
        <v>98</v>
      </c>
      <c r="B1" s="14" t="s">
        <v>0</v>
      </c>
      <c r="C1" s="15" t="s">
        <v>99</v>
      </c>
      <c r="D1" s="15" t="s">
        <v>100</v>
      </c>
      <c r="E1" s="15" t="s">
        <v>101</v>
      </c>
      <c r="F1" s="15" t="s">
        <v>102</v>
      </c>
      <c r="G1" s="15" t="s">
        <v>103</v>
      </c>
    </row>
    <row r="2" spans="1:7" x14ac:dyDescent="0.25">
      <c r="A2" s="2" t="str">
        <f t="shared" ref="A2:A35" si="0">_xlfn.CONCAT(B2,C2)</f>
        <v>CONS 11</v>
      </c>
      <c r="B2" s="2" t="s">
        <v>104</v>
      </c>
      <c r="C2" s="3">
        <v>1</v>
      </c>
      <c r="D2" s="45" t="s">
        <v>105</v>
      </c>
      <c r="E2" s="2"/>
      <c r="F2" s="2"/>
      <c r="G2" s="2"/>
    </row>
    <row r="3" spans="1:7" x14ac:dyDescent="0.25">
      <c r="A3" s="2" t="str">
        <f t="shared" si="0"/>
        <v>CONS 12</v>
      </c>
      <c r="B3" s="2" t="s">
        <v>104</v>
      </c>
      <c r="C3" s="3">
        <v>2</v>
      </c>
      <c r="D3" s="45" t="s">
        <v>106</v>
      </c>
      <c r="E3" s="2"/>
      <c r="F3" s="2"/>
      <c r="G3" s="2"/>
    </row>
    <row r="4" spans="1:7" x14ac:dyDescent="0.25">
      <c r="A4" s="2" t="str">
        <f t="shared" si="0"/>
        <v>CONS 13</v>
      </c>
      <c r="B4" s="2" t="s">
        <v>104</v>
      </c>
      <c r="C4" s="3">
        <v>3</v>
      </c>
      <c r="D4" s="45" t="s">
        <v>107</v>
      </c>
      <c r="E4" s="2"/>
      <c r="F4" s="2"/>
      <c r="G4" s="2"/>
    </row>
    <row r="5" spans="1:7" x14ac:dyDescent="0.25">
      <c r="A5" s="2" t="str">
        <f t="shared" si="0"/>
        <v>CONS 61</v>
      </c>
      <c r="B5" s="2" t="s">
        <v>108</v>
      </c>
      <c r="C5" s="3">
        <v>1</v>
      </c>
      <c r="D5" s="45" t="s">
        <v>109</v>
      </c>
      <c r="E5" s="2"/>
      <c r="F5" s="2"/>
      <c r="G5" s="2"/>
    </row>
    <row r="6" spans="1:7" x14ac:dyDescent="0.25">
      <c r="A6" s="2" t="str">
        <f t="shared" si="0"/>
        <v>CONS 71</v>
      </c>
      <c r="B6" s="2" t="s">
        <v>110</v>
      </c>
      <c r="C6" s="3">
        <v>1</v>
      </c>
      <c r="D6" s="45" t="s">
        <v>111</v>
      </c>
      <c r="E6" s="2"/>
      <c r="F6" s="2"/>
      <c r="G6" s="2"/>
    </row>
    <row r="7" spans="1:7" x14ac:dyDescent="0.25">
      <c r="A7" s="2" t="str">
        <f t="shared" si="0"/>
        <v>CONS 72</v>
      </c>
      <c r="B7" s="2" t="s">
        <v>110</v>
      </c>
      <c r="C7" s="3">
        <v>2</v>
      </c>
      <c r="D7" s="45" t="s">
        <v>112</v>
      </c>
      <c r="E7" s="2"/>
      <c r="F7" s="2"/>
      <c r="G7" s="2"/>
    </row>
    <row r="8" spans="1:7" x14ac:dyDescent="0.25">
      <c r="A8" s="2" t="str">
        <f t="shared" si="0"/>
        <v>CONS 73</v>
      </c>
      <c r="B8" s="2" t="s">
        <v>110</v>
      </c>
      <c r="C8" s="3">
        <v>3</v>
      </c>
      <c r="D8" s="45" t="s">
        <v>113</v>
      </c>
      <c r="E8" s="2"/>
      <c r="F8" s="2"/>
      <c r="G8" s="2"/>
    </row>
    <row r="9" spans="1:7" x14ac:dyDescent="0.25">
      <c r="A9" s="44" t="str">
        <f t="shared" si="0"/>
        <v>MIGR 131</v>
      </c>
      <c r="B9" s="2" t="s">
        <v>114</v>
      </c>
      <c r="C9" s="3">
        <v>1</v>
      </c>
      <c r="D9" s="46" t="s">
        <v>115</v>
      </c>
      <c r="E9" s="2"/>
      <c r="F9" s="2"/>
      <c r="G9" s="2"/>
    </row>
    <row r="10" spans="1:7" x14ac:dyDescent="0.25">
      <c r="A10" s="2" t="str">
        <f t="shared" si="0"/>
        <v>MIGR 132</v>
      </c>
      <c r="B10" s="2" t="s">
        <v>114</v>
      </c>
      <c r="C10" s="3">
        <v>2</v>
      </c>
      <c r="D10" s="46" t="s">
        <v>116</v>
      </c>
      <c r="E10" s="2"/>
      <c r="F10" s="2"/>
      <c r="G10" s="2"/>
    </row>
    <row r="11" spans="1:7" ht="30" x14ac:dyDescent="0.25">
      <c r="A11" s="2" t="str">
        <f t="shared" si="0"/>
        <v>MIGR 133</v>
      </c>
      <c r="B11" s="2" t="s">
        <v>114</v>
      </c>
      <c r="C11" s="3">
        <v>3</v>
      </c>
      <c r="D11" s="46" t="s">
        <v>117</v>
      </c>
      <c r="E11" s="2"/>
      <c r="F11" s="2"/>
      <c r="G11" s="2"/>
    </row>
    <row r="12" spans="1:7" ht="45" x14ac:dyDescent="0.25">
      <c r="A12" s="2" t="str">
        <f t="shared" si="0"/>
        <v>MIGR 134</v>
      </c>
      <c r="B12" s="2" t="s">
        <v>114</v>
      </c>
      <c r="C12" s="3">
        <v>4</v>
      </c>
      <c r="D12" s="46" t="s">
        <v>118</v>
      </c>
      <c r="E12" s="2"/>
      <c r="F12" s="2"/>
      <c r="G12" s="2"/>
    </row>
    <row r="13" spans="1:7" ht="30" x14ac:dyDescent="0.25">
      <c r="A13" s="2" t="str">
        <f t="shared" si="0"/>
        <v>MIGR 135</v>
      </c>
      <c r="B13" s="2" t="s">
        <v>114</v>
      </c>
      <c r="C13" s="3">
        <v>5</v>
      </c>
      <c r="D13" s="46" t="s">
        <v>119</v>
      </c>
      <c r="E13" s="2"/>
      <c r="F13" s="2"/>
      <c r="G13" s="2"/>
    </row>
    <row r="14" spans="1:7" ht="75" x14ac:dyDescent="0.25">
      <c r="A14" s="2" t="str">
        <f t="shared" si="0"/>
        <v>MIGR 136</v>
      </c>
      <c r="B14" s="2" t="s">
        <v>114</v>
      </c>
      <c r="C14" s="3">
        <v>6</v>
      </c>
      <c r="D14" s="46" t="s">
        <v>120</v>
      </c>
      <c r="E14" s="2"/>
      <c r="F14" s="2"/>
      <c r="G14" s="2"/>
    </row>
    <row r="15" spans="1:7" x14ac:dyDescent="0.25">
      <c r="A15" s="2" t="str">
        <f t="shared" si="0"/>
        <v>MIGR 141</v>
      </c>
      <c r="B15" s="2" t="s">
        <v>121</v>
      </c>
      <c r="C15" s="3">
        <v>1</v>
      </c>
      <c r="D15" s="46" t="s">
        <v>122</v>
      </c>
      <c r="E15" s="2"/>
      <c r="F15" s="2"/>
      <c r="G15" s="2"/>
    </row>
    <row r="16" spans="1:7" x14ac:dyDescent="0.25">
      <c r="A16" s="2" t="str">
        <f t="shared" si="0"/>
        <v>MIGR 142</v>
      </c>
      <c r="B16" s="2" t="s">
        <v>121</v>
      </c>
      <c r="C16" s="3">
        <v>2</v>
      </c>
      <c r="D16" s="46" t="s">
        <v>123</v>
      </c>
      <c r="E16" s="2"/>
      <c r="F16" s="2"/>
      <c r="G16" s="2"/>
    </row>
    <row r="17" spans="1:7" x14ac:dyDescent="0.25">
      <c r="A17" s="2" t="str">
        <f t="shared" si="0"/>
        <v>MIGR 143</v>
      </c>
      <c r="B17" s="2" t="s">
        <v>121</v>
      </c>
      <c r="C17" s="3">
        <v>3</v>
      </c>
      <c r="D17" s="46" t="s">
        <v>124</v>
      </c>
      <c r="E17" s="2"/>
      <c r="F17" s="2"/>
      <c r="G17" s="2"/>
    </row>
    <row r="18" spans="1:7" x14ac:dyDescent="0.25">
      <c r="A18" s="2" t="str">
        <f t="shared" si="0"/>
        <v>MIGR 144</v>
      </c>
      <c r="B18" s="2" t="s">
        <v>121</v>
      </c>
      <c r="C18" s="3">
        <v>4</v>
      </c>
      <c r="D18" s="46" t="s">
        <v>125</v>
      </c>
      <c r="E18" s="2"/>
      <c r="F18" s="2"/>
      <c r="G18" s="2"/>
    </row>
    <row r="19" spans="1:7" x14ac:dyDescent="0.25">
      <c r="A19" s="2" t="str">
        <f t="shared" si="0"/>
        <v>MIGR 145</v>
      </c>
      <c r="B19" s="2" t="s">
        <v>121</v>
      </c>
      <c r="C19" s="3">
        <v>5</v>
      </c>
      <c r="D19" s="46" t="s">
        <v>126</v>
      </c>
      <c r="E19" s="2"/>
      <c r="F19" s="2"/>
      <c r="G19" s="2"/>
    </row>
    <row r="20" spans="1:7" ht="15" customHeight="1" x14ac:dyDescent="0.25">
      <c r="A20" s="2" t="str">
        <f t="shared" si="0"/>
        <v>MIGR 146</v>
      </c>
      <c r="B20" s="2" t="s">
        <v>121</v>
      </c>
      <c r="C20" s="3">
        <v>6</v>
      </c>
      <c r="D20" s="46" t="s">
        <v>127</v>
      </c>
      <c r="E20" s="2"/>
      <c r="F20" s="2"/>
      <c r="G20" s="2"/>
    </row>
    <row r="21" spans="1:7" x14ac:dyDescent="0.25">
      <c r="A21" s="2" t="str">
        <f t="shared" si="0"/>
        <v>MIGR 151</v>
      </c>
      <c r="B21" s="2" t="s">
        <v>128</v>
      </c>
      <c r="C21" s="3">
        <v>1</v>
      </c>
      <c r="D21" s="46" t="s">
        <v>129</v>
      </c>
      <c r="E21" s="2"/>
      <c r="F21" s="2"/>
      <c r="G21" s="2"/>
    </row>
    <row r="22" spans="1:7" x14ac:dyDescent="0.25">
      <c r="A22" s="2" t="str">
        <f t="shared" si="0"/>
        <v>CONT 161</v>
      </c>
      <c r="B22" s="2" t="s">
        <v>130</v>
      </c>
      <c r="C22" s="3">
        <v>1</v>
      </c>
      <c r="D22" s="46" t="s">
        <v>122</v>
      </c>
      <c r="E22" s="2"/>
      <c r="F22" s="2"/>
      <c r="G22" s="2"/>
    </row>
    <row r="23" spans="1:7" x14ac:dyDescent="0.25">
      <c r="A23" s="2" t="str">
        <f t="shared" si="0"/>
        <v>CONT 162</v>
      </c>
      <c r="B23" s="2" t="s">
        <v>130</v>
      </c>
      <c r="C23" s="3">
        <v>2</v>
      </c>
      <c r="D23" s="46" t="s">
        <v>124</v>
      </c>
      <c r="E23" s="2"/>
      <c r="F23" s="2"/>
      <c r="G23" s="2"/>
    </row>
    <row r="24" spans="1:7" x14ac:dyDescent="0.25">
      <c r="A24" s="2" t="str">
        <f t="shared" si="0"/>
        <v>CONT 171</v>
      </c>
      <c r="B24" s="2" t="s">
        <v>131</v>
      </c>
      <c r="C24" s="3">
        <v>1</v>
      </c>
      <c r="D24" s="46" t="s">
        <v>132</v>
      </c>
      <c r="E24" s="2"/>
      <c r="F24" s="2"/>
      <c r="G24" s="2"/>
    </row>
    <row r="25" spans="1:7" x14ac:dyDescent="0.25">
      <c r="A25" s="2" t="str">
        <f t="shared" si="0"/>
        <v>CONT 172</v>
      </c>
      <c r="B25" s="2" t="s">
        <v>131</v>
      </c>
      <c r="C25" s="3">
        <v>2</v>
      </c>
      <c r="D25" s="46" t="s">
        <v>133</v>
      </c>
      <c r="E25" s="2"/>
      <c r="F25" s="2"/>
      <c r="G25" s="2"/>
    </row>
    <row r="26" spans="1:7" x14ac:dyDescent="0.25">
      <c r="A26" s="2" t="str">
        <f t="shared" si="0"/>
        <v>CONT 173</v>
      </c>
      <c r="B26" s="2" t="s">
        <v>131</v>
      </c>
      <c r="C26" s="3">
        <v>3</v>
      </c>
      <c r="D26" s="46" t="s">
        <v>134</v>
      </c>
      <c r="E26" s="2"/>
      <c r="F26" s="2"/>
      <c r="G26" s="2"/>
    </row>
    <row r="27" spans="1:7" x14ac:dyDescent="0.25">
      <c r="A27" s="2" t="str">
        <f t="shared" si="0"/>
        <v>CONT 181</v>
      </c>
      <c r="B27" s="2" t="s">
        <v>135</v>
      </c>
      <c r="C27" s="3">
        <v>1</v>
      </c>
      <c r="D27" s="46" t="s">
        <v>122</v>
      </c>
      <c r="E27" s="2"/>
      <c r="F27" s="2"/>
      <c r="G27" s="2"/>
    </row>
    <row r="28" spans="1:7" x14ac:dyDescent="0.25">
      <c r="A28" s="2" t="str">
        <f t="shared" si="0"/>
        <v>CONT 182</v>
      </c>
      <c r="B28" s="2" t="s">
        <v>135</v>
      </c>
      <c r="C28" s="3">
        <v>2</v>
      </c>
      <c r="D28" s="46" t="s">
        <v>124</v>
      </c>
      <c r="E28" s="2"/>
      <c r="F28" s="2"/>
      <c r="G28" s="2"/>
    </row>
    <row r="29" spans="1:7" x14ac:dyDescent="0.25">
      <c r="A29" s="2" t="str">
        <f t="shared" si="0"/>
        <v>CONT 191</v>
      </c>
      <c r="B29" s="2" t="s">
        <v>136</v>
      </c>
      <c r="C29" s="3">
        <v>1</v>
      </c>
      <c r="D29" s="46" t="s">
        <v>137</v>
      </c>
      <c r="E29" s="2"/>
      <c r="F29" s="2"/>
      <c r="G29" s="2"/>
    </row>
    <row r="30" spans="1:7" x14ac:dyDescent="0.25">
      <c r="A30" s="2" t="str">
        <f t="shared" si="0"/>
        <v>CONT 192</v>
      </c>
      <c r="B30" s="2" t="s">
        <v>136</v>
      </c>
      <c r="C30" s="3">
        <v>2</v>
      </c>
      <c r="D30" s="46" t="s">
        <v>138</v>
      </c>
      <c r="E30" s="2"/>
      <c r="F30" s="2"/>
      <c r="G30" s="2"/>
    </row>
    <row r="31" spans="1:7" x14ac:dyDescent="0.25">
      <c r="A31" s="2" t="str">
        <f t="shared" si="0"/>
        <v>CONT 193</v>
      </c>
      <c r="B31" s="2" t="s">
        <v>136</v>
      </c>
      <c r="C31" s="3">
        <v>3</v>
      </c>
      <c r="D31" s="46" t="s">
        <v>139</v>
      </c>
      <c r="E31" s="2"/>
      <c r="F31" s="2"/>
      <c r="G31" s="2"/>
    </row>
    <row r="32" spans="1:7" x14ac:dyDescent="0.25">
      <c r="A32" s="2" t="str">
        <f t="shared" si="0"/>
        <v>CONS 111</v>
      </c>
      <c r="B32" s="2" t="s">
        <v>140</v>
      </c>
      <c r="C32" s="3">
        <v>1</v>
      </c>
      <c r="D32" s="46" t="s">
        <v>141</v>
      </c>
      <c r="E32" s="2"/>
      <c r="F32" s="2"/>
      <c r="G32" s="2"/>
    </row>
    <row r="33" spans="1:7" x14ac:dyDescent="0.25">
      <c r="A33" s="2" t="str">
        <f t="shared" si="0"/>
        <v>CONS 112</v>
      </c>
      <c r="B33" s="2" t="s">
        <v>140</v>
      </c>
      <c r="C33" s="3">
        <v>2</v>
      </c>
      <c r="D33" s="46" t="s">
        <v>142</v>
      </c>
      <c r="E33" s="2"/>
      <c r="F33" s="2"/>
      <c r="G33" s="2"/>
    </row>
    <row r="34" spans="1:7" x14ac:dyDescent="0.25">
      <c r="A34" s="2" t="str">
        <f t="shared" si="0"/>
        <v>CONS 113</v>
      </c>
      <c r="B34" s="2" t="s">
        <v>140</v>
      </c>
      <c r="C34" s="3">
        <v>3</v>
      </c>
      <c r="D34" s="46" t="s">
        <v>143</v>
      </c>
      <c r="E34" s="2"/>
      <c r="F34" s="2"/>
      <c r="G34" s="2"/>
    </row>
    <row r="35" spans="1:7" x14ac:dyDescent="0.25">
      <c r="A35" s="2" t="str">
        <f t="shared" si="0"/>
        <v>CONS 114</v>
      </c>
      <c r="B35" s="2" t="s">
        <v>140</v>
      </c>
      <c r="C35" s="3">
        <v>4</v>
      </c>
      <c r="D35" s="46" t="s">
        <v>144</v>
      </c>
      <c r="E35" s="2"/>
      <c r="F35" s="2"/>
      <c r="G35" s="2"/>
    </row>
    <row r="36" spans="1:7" x14ac:dyDescent="0.25">
      <c r="A36" s="2" t="str">
        <f t="shared" ref="A36:A48" si="1">_xlfn.CONCAT(B36,C36)</f>
        <v>CONS 31</v>
      </c>
      <c r="B36" s="2" t="s">
        <v>221</v>
      </c>
      <c r="C36" s="3">
        <v>1</v>
      </c>
      <c r="D36" s="46" t="s">
        <v>235</v>
      </c>
      <c r="E36" s="2"/>
      <c r="F36" s="2"/>
      <c r="G36" s="2"/>
    </row>
    <row r="37" spans="1:7" x14ac:dyDescent="0.25">
      <c r="A37" s="2" t="str">
        <f t="shared" si="1"/>
        <v>CONS 32</v>
      </c>
      <c r="B37" s="2" t="s">
        <v>221</v>
      </c>
      <c r="C37" s="3">
        <v>2</v>
      </c>
      <c r="D37" s="46" t="s">
        <v>164</v>
      </c>
      <c r="E37" s="2"/>
      <c r="F37" s="2"/>
      <c r="G37" s="2"/>
    </row>
    <row r="38" spans="1:7" x14ac:dyDescent="0.25">
      <c r="A38" s="2" t="str">
        <f t="shared" si="1"/>
        <v>CONS 33</v>
      </c>
      <c r="B38" s="2" t="s">
        <v>221</v>
      </c>
      <c r="C38" s="3">
        <v>3</v>
      </c>
      <c r="D38" s="46" t="s">
        <v>236</v>
      </c>
      <c r="E38" s="2"/>
      <c r="F38" s="2"/>
      <c r="G38" s="2"/>
    </row>
    <row r="39" spans="1:7" x14ac:dyDescent="0.25">
      <c r="A39" s="2" t="str">
        <f t="shared" si="1"/>
        <v>CONS 34</v>
      </c>
      <c r="B39" s="2" t="s">
        <v>221</v>
      </c>
      <c r="C39" s="3">
        <v>4</v>
      </c>
      <c r="D39" s="46" t="s">
        <v>237</v>
      </c>
      <c r="E39" s="2"/>
      <c r="F39" s="2"/>
      <c r="G39" s="2"/>
    </row>
    <row r="40" spans="1:7" x14ac:dyDescent="0.25">
      <c r="A40" s="2" t="str">
        <f t="shared" si="1"/>
        <v>CONS 35</v>
      </c>
      <c r="B40" s="2" t="s">
        <v>221</v>
      </c>
      <c r="C40" s="3">
        <v>5</v>
      </c>
      <c r="D40" s="46" t="s">
        <v>238</v>
      </c>
      <c r="E40" s="2"/>
      <c r="F40" s="2"/>
      <c r="G40" s="2"/>
    </row>
    <row r="41" spans="1:7" x14ac:dyDescent="0.25">
      <c r="A41" s="2" t="str">
        <f t="shared" si="1"/>
        <v>CONS 51</v>
      </c>
      <c r="B41" s="2" t="s">
        <v>245</v>
      </c>
      <c r="C41" s="3">
        <v>1</v>
      </c>
      <c r="D41" s="46" t="s">
        <v>235</v>
      </c>
      <c r="E41" s="2"/>
      <c r="F41" s="2"/>
      <c r="G41" s="2"/>
    </row>
    <row r="42" spans="1:7" x14ac:dyDescent="0.25">
      <c r="A42" s="2" t="str">
        <f t="shared" si="1"/>
        <v>CONS 52</v>
      </c>
      <c r="B42" s="2" t="s">
        <v>245</v>
      </c>
      <c r="C42" s="3">
        <v>2</v>
      </c>
      <c r="D42" s="46" t="s">
        <v>164</v>
      </c>
      <c r="E42" s="2"/>
      <c r="F42" s="2"/>
      <c r="G42" s="2"/>
    </row>
    <row r="43" spans="1:7" x14ac:dyDescent="0.25">
      <c r="A43" s="2" t="str">
        <f t="shared" si="1"/>
        <v>CONS 53</v>
      </c>
      <c r="B43" s="2" t="s">
        <v>245</v>
      </c>
      <c r="C43" s="3">
        <v>3</v>
      </c>
      <c r="D43" s="46" t="s">
        <v>236</v>
      </c>
      <c r="E43" s="2"/>
      <c r="F43" s="2"/>
      <c r="G43" s="2"/>
    </row>
    <row r="44" spans="1:7" x14ac:dyDescent="0.25">
      <c r="A44" s="2" t="str">
        <f t="shared" si="1"/>
        <v>CONS 54</v>
      </c>
      <c r="B44" s="2" t="s">
        <v>245</v>
      </c>
      <c r="C44" s="3">
        <v>4</v>
      </c>
      <c r="D44" s="46" t="s">
        <v>237</v>
      </c>
      <c r="E44" s="2"/>
      <c r="F44" s="2"/>
      <c r="G44" s="2"/>
    </row>
    <row r="45" spans="1:7" x14ac:dyDescent="0.25">
      <c r="A45" s="2" t="str">
        <f t="shared" si="1"/>
        <v>CONS 55</v>
      </c>
      <c r="B45" s="2" t="s">
        <v>245</v>
      </c>
      <c r="C45" s="3">
        <v>5</v>
      </c>
      <c r="D45" s="46" t="s">
        <v>249</v>
      </c>
      <c r="E45" s="2"/>
      <c r="F45" s="2"/>
      <c r="G45" s="2"/>
    </row>
    <row r="46" spans="1:7" x14ac:dyDescent="0.25">
      <c r="A46" s="2" t="str">
        <f t="shared" si="1"/>
        <v>CONS 21</v>
      </c>
      <c r="B46" s="2" t="s">
        <v>248</v>
      </c>
      <c r="C46" s="3">
        <v>1</v>
      </c>
      <c r="D46" s="46" t="s">
        <v>250</v>
      </c>
      <c r="E46" s="2"/>
      <c r="F46" s="2"/>
      <c r="G46" s="2"/>
    </row>
    <row r="47" spans="1:7" x14ac:dyDescent="0.25">
      <c r="A47" s="2" t="str">
        <f t="shared" si="1"/>
        <v>CONS 22</v>
      </c>
      <c r="B47" s="2" t="s">
        <v>248</v>
      </c>
      <c r="C47" s="3">
        <v>2</v>
      </c>
      <c r="D47" s="46" t="s">
        <v>251</v>
      </c>
      <c r="E47" s="2"/>
      <c r="F47" s="2"/>
      <c r="G47" s="2"/>
    </row>
    <row r="48" spans="1:7" x14ac:dyDescent="0.25">
      <c r="A48" s="2" t="str">
        <f t="shared" si="1"/>
        <v>CONS 23</v>
      </c>
      <c r="B48" s="2" t="s">
        <v>248</v>
      </c>
      <c r="C48" s="3">
        <v>3</v>
      </c>
      <c r="D48" s="46" t="s">
        <v>126</v>
      </c>
      <c r="E48" s="2"/>
      <c r="F48" s="2"/>
      <c r="G48" s="2"/>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6742-4A3E-452D-9054-E8C6B2E172D8}">
  <dimension ref="A1:F63"/>
  <sheetViews>
    <sheetView showGridLines="0" zoomScale="85" zoomScaleNormal="85" workbookViewId="0">
      <selection activeCell="A2" sqref="A2"/>
    </sheetView>
  </sheetViews>
  <sheetFormatPr baseColWidth="10" defaultColWidth="11.42578125" defaultRowHeight="15" x14ac:dyDescent="0.25"/>
  <cols>
    <col min="1" max="1" width="9.42578125" bestFit="1" customWidth="1"/>
    <col min="2" max="2" width="15.7109375" customWidth="1"/>
    <col min="3" max="3" width="16" style="1" customWidth="1"/>
    <col min="4" max="4" width="128.5703125" customWidth="1"/>
    <col min="5" max="5" width="26" customWidth="1"/>
  </cols>
  <sheetData>
    <row r="1" spans="1:5" x14ac:dyDescent="0.25">
      <c r="A1" s="56" t="s">
        <v>98</v>
      </c>
      <c r="B1" s="57" t="s">
        <v>0</v>
      </c>
      <c r="C1" s="58" t="s">
        <v>145</v>
      </c>
      <c r="D1" s="58" t="s">
        <v>146</v>
      </c>
      <c r="E1" s="58" t="s">
        <v>103</v>
      </c>
    </row>
    <row r="2" spans="1:5" x14ac:dyDescent="0.25">
      <c r="A2" s="10" t="str">
        <f t="shared" ref="A2:A33" si="0">_xlfn.CONCAT(B2,C2)</f>
        <v>CONS 11</v>
      </c>
      <c r="B2" s="2" t="s">
        <v>104</v>
      </c>
      <c r="C2" s="3">
        <v>1</v>
      </c>
      <c r="D2" s="2" t="s">
        <v>147</v>
      </c>
      <c r="E2" s="2"/>
    </row>
    <row r="3" spans="1:5" x14ac:dyDescent="0.25">
      <c r="A3" s="10" t="str">
        <f t="shared" si="0"/>
        <v>CONS 12</v>
      </c>
      <c r="B3" s="2" t="s">
        <v>104</v>
      </c>
      <c r="C3" s="41">
        <v>2</v>
      </c>
      <c r="D3" s="9" t="s">
        <v>263</v>
      </c>
      <c r="E3" s="9"/>
    </row>
    <row r="4" spans="1:5" x14ac:dyDescent="0.25">
      <c r="A4" s="10" t="str">
        <f t="shared" si="0"/>
        <v>CONS 13</v>
      </c>
      <c r="B4" s="2" t="s">
        <v>104</v>
      </c>
      <c r="C4" s="3">
        <v>3</v>
      </c>
      <c r="D4" s="2" t="s">
        <v>264</v>
      </c>
      <c r="E4" s="2"/>
    </row>
    <row r="5" spans="1:5" hidden="1" x14ac:dyDescent="0.25">
      <c r="A5" s="10" t="str">
        <f t="shared" si="0"/>
        <v>CONS 111</v>
      </c>
      <c r="B5" s="2" t="s">
        <v>140</v>
      </c>
      <c r="C5" s="3">
        <v>1</v>
      </c>
      <c r="D5" s="2" t="s">
        <v>169</v>
      </c>
      <c r="E5" s="2"/>
    </row>
    <row r="6" spans="1:5" hidden="1" x14ac:dyDescent="0.25">
      <c r="A6" s="10" t="str">
        <f t="shared" si="0"/>
        <v>CONS 112</v>
      </c>
      <c r="B6" s="2" t="s">
        <v>140</v>
      </c>
      <c r="C6" s="3">
        <v>2</v>
      </c>
      <c r="D6" s="2" t="s">
        <v>170</v>
      </c>
      <c r="E6" s="2"/>
    </row>
    <row r="7" spans="1:5" hidden="1" x14ac:dyDescent="0.25">
      <c r="A7" s="10" t="str">
        <f t="shared" si="0"/>
        <v>CONS 113</v>
      </c>
      <c r="B7" s="2" t="s">
        <v>140</v>
      </c>
      <c r="C7" s="3">
        <v>3</v>
      </c>
      <c r="D7" s="2" t="s">
        <v>171</v>
      </c>
      <c r="E7" s="2"/>
    </row>
    <row r="8" spans="1:5" hidden="1" x14ac:dyDescent="0.25">
      <c r="A8" s="10" t="str">
        <f t="shared" si="0"/>
        <v>CONS 114</v>
      </c>
      <c r="B8" s="2" t="s">
        <v>140</v>
      </c>
      <c r="C8" s="3">
        <v>4</v>
      </c>
      <c r="D8" s="2" t="s">
        <v>172</v>
      </c>
      <c r="E8" s="2"/>
    </row>
    <row r="9" spans="1:5" hidden="1" x14ac:dyDescent="0.25">
      <c r="A9" s="10" t="str">
        <f t="shared" si="0"/>
        <v>CONS 115</v>
      </c>
      <c r="B9" s="2" t="s">
        <v>140</v>
      </c>
      <c r="C9" s="3">
        <v>5</v>
      </c>
      <c r="D9" s="2" t="s">
        <v>164</v>
      </c>
      <c r="E9" s="2"/>
    </row>
    <row r="10" spans="1:5" hidden="1" x14ac:dyDescent="0.25">
      <c r="A10" s="10" t="str">
        <f t="shared" si="0"/>
        <v>CONS 116</v>
      </c>
      <c r="B10" s="2" t="s">
        <v>140</v>
      </c>
      <c r="C10" s="3">
        <v>6</v>
      </c>
      <c r="D10" s="2" t="s">
        <v>173</v>
      </c>
      <c r="E10" s="2"/>
    </row>
    <row r="11" spans="1:5" hidden="1" x14ac:dyDescent="0.25">
      <c r="A11" s="10" t="str">
        <f t="shared" si="0"/>
        <v>CONS 117</v>
      </c>
      <c r="B11" s="2" t="s">
        <v>140</v>
      </c>
      <c r="C11" s="3">
        <v>7</v>
      </c>
      <c r="D11" s="2" t="s">
        <v>174</v>
      </c>
      <c r="E11" s="2"/>
    </row>
    <row r="12" spans="1:5" hidden="1" x14ac:dyDescent="0.25">
      <c r="A12" s="10" t="str">
        <f t="shared" si="0"/>
        <v>CONS 118</v>
      </c>
      <c r="B12" s="2" t="s">
        <v>140</v>
      </c>
      <c r="C12" s="3">
        <v>8</v>
      </c>
      <c r="D12" s="2" t="s">
        <v>175</v>
      </c>
      <c r="E12" s="2"/>
    </row>
    <row r="13" spans="1:5" hidden="1" x14ac:dyDescent="0.25">
      <c r="A13" s="10" t="str">
        <f t="shared" si="0"/>
        <v>CONS 121</v>
      </c>
      <c r="B13" s="2" t="s">
        <v>176</v>
      </c>
      <c r="C13" s="3">
        <v>1</v>
      </c>
      <c r="D13" s="2" t="s">
        <v>177</v>
      </c>
      <c r="E13" s="2"/>
    </row>
    <row r="14" spans="1:5" hidden="1" x14ac:dyDescent="0.25">
      <c r="A14" s="10" t="str">
        <f t="shared" si="0"/>
        <v>CONS 122</v>
      </c>
      <c r="B14" s="2" t="s">
        <v>176</v>
      </c>
      <c r="C14" s="3">
        <v>2</v>
      </c>
      <c r="D14" s="2" t="s">
        <v>178</v>
      </c>
      <c r="E14" s="2"/>
    </row>
    <row r="15" spans="1:5" hidden="1" x14ac:dyDescent="0.25">
      <c r="A15" s="10" t="str">
        <f t="shared" si="0"/>
        <v>CONS 123</v>
      </c>
      <c r="B15" s="2" t="s">
        <v>176</v>
      </c>
      <c r="C15" s="3">
        <v>3</v>
      </c>
      <c r="D15" s="2" t="s">
        <v>179</v>
      </c>
      <c r="E15" s="2"/>
    </row>
    <row r="16" spans="1:5" hidden="1" x14ac:dyDescent="0.25">
      <c r="A16" s="10" t="str">
        <f t="shared" si="0"/>
        <v>CONS 124</v>
      </c>
      <c r="B16" s="2" t="s">
        <v>176</v>
      </c>
      <c r="C16" s="3">
        <v>4</v>
      </c>
      <c r="D16" s="2" t="s">
        <v>180</v>
      </c>
      <c r="E16" s="2"/>
    </row>
    <row r="17" spans="1:6" hidden="1" x14ac:dyDescent="0.25">
      <c r="A17" s="10" t="str">
        <f t="shared" si="0"/>
        <v>CONS 125</v>
      </c>
      <c r="B17" s="2" t="s">
        <v>176</v>
      </c>
      <c r="C17" s="3">
        <v>5</v>
      </c>
      <c r="D17" s="2" t="s">
        <v>181</v>
      </c>
      <c r="E17" s="2"/>
    </row>
    <row r="18" spans="1:6" hidden="1" x14ac:dyDescent="0.25">
      <c r="A18" s="10" t="str">
        <f t="shared" si="0"/>
        <v>CONS 126</v>
      </c>
      <c r="B18" s="2" t="s">
        <v>176</v>
      </c>
      <c r="C18" s="3">
        <v>6</v>
      </c>
      <c r="D18" s="2" t="s">
        <v>182</v>
      </c>
      <c r="E18" s="2"/>
    </row>
    <row r="19" spans="1:6" hidden="1" x14ac:dyDescent="0.25">
      <c r="A19" s="10" t="str">
        <f t="shared" si="0"/>
        <v>CONS 21</v>
      </c>
      <c r="B19" s="2" t="s">
        <v>248</v>
      </c>
      <c r="C19" s="3">
        <v>1</v>
      </c>
      <c r="D19" s="2" t="s">
        <v>252</v>
      </c>
      <c r="E19" s="2"/>
    </row>
    <row r="20" spans="1:6" hidden="1" x14ac:dyDescent="0.25">
      <c r="A20" s="10" t="str">
        <f t="shared" si="0"/>
        <v>CONS 22</v>
      </c>
      <c r="B20" s="2" t="s">
        <v>248</v>
      </c>
      <c r="C20" s="3">
        <v>2</v>
      </c>
      <c r="D20" s="2" t="s">
        <v>253</v>
      </c>
      <c r="E20" s="2"/>
    </row>
    <row r="21" spans="1:6" hidden="1" x14ac:dyDescent="0.25">
      <c r="A21" s="10" t="str">
        <f t="shared" si="0"/>
        <v>CONS 23</v>
      </c>
      <c r="B21" s="2" t="s">
        <v>248</v>
      </c>
      <c r="C21" s="3">
        <v>3</v>
      </c>
      <c r="D21" s="2" t="s">
        <v>254</v>
      </c>
      <c r="E21" s="2"/>
    </row>
    <row r="22" spans="1:6" hidden="1" x14ac:dyDescent="0.25">
      <c r="A22" s="10" t="str">
        <f t="shared" si="0"/>
        <v>CONS 24</v>
      </c>
      <c r="B22" s="2" t="s">
        <v>248</v>
      </c>
      <c r="C22" s="3">
        <v>4</v>
      </c>
      <c r="D22" s="2" t="s">
        <v>255</v>
      </c>
      <c r="E22" s="2"/>
      <c r="F22" s="25"/>
    </row>
    <row r="23" spans="1:6" hidden="1" x14ac:dyDescent="0.25">
      <c r="A23" s="10" t="str">
        <f t="shared" si="0"/>
        <v>CONS 25</v>
      </c>
      <c r="B23" s="2" t="s">
        <v>248</v>
      </c>
      <c r="C23" s="3">
        <v>5</v>
      </c>
      <c r="D23" s="2" t="s">
        <v>256</v>
      </c>
      <c r="E23" s="2"/>
    </row>
    <row r="24" spans="1:6" hidden="1" x14ac:dyDescent="0.25">
      <c r="A24" s="10" t="str">
        <f t="shared" si="0"/>
        <v>CONS 31</v>
      </c>
      <c r="B24" s="2" t="s">
        <v>221</v>
      </c>
      <c r="C24" s="3">
        <v>1</v>
      </c>
      <c r="D24" s="2" t="s">
        <v>239</v>
      </c>
      <c r="E24" s="2"/>
    </row>
    <row r="25" spans="1:6" hidden="1" x14ac:dyDescent="0.25">
      <c r="A25" s="10" t="str">
        <f t="shared" si="0"/>
        <v>CONS 32</v>
      </c>
      <c r="B25" s="2" t="s">
        <v>221</v>
      </c>
      <c r="C25" s="3">
        <v>2</v>
      </c>
      <c r="D25" s="2" t="s">
        <v>240</v>
      </c>
      <c r="E25" s="2"/>
    </row>
    <row r="26" spans="1:6" hidden="1" x14ac:dyDescent="0.25">
      <c r="A26" s="10" t="str">
        <f t="shared" si="0"/>
        <v>CONS 33</v>
      </c>
      <c r="B26" s="2" t="s">
        <v>221</v>
      </c>
      <c r="C26" s="3">
        <v>3</v>
      </c>
      <c r="D26" s="2" t="s">
        <v>241</v>
      </c>
      <c r="E26" s="2"/>
    </row>
    <row r="27" spans="1:6" hidden="1" x14ac:dyDescent="0.25">
      <c r="A27" s="10" t="str">
        <f t="shared" si="0"/>
        <v>CONS 34</v>
      </c>
      <c r="B27" s="2" t="s">
        <v>221</v>
      </c>
      <c r="C27" s="3">
        <v>4</v>
      </c>
      <c r="D27" s="2" t="s">
        <v>242</v>
      </c>
      <c r="E27" s="2"/>
    </row>
    <row r="28" spans="1:6" hidden="1" x14ac:dyDescent="0.25">
      <c r="A28" s="10" t="str">
        <f t="shared" si="0"/>
        <v>CONS 35</v>
      </c>
      <c r="B28" s="2" t="s">
        <v>221</v>
      </c>
      <c r="C28" s="3">
        <v>5</v>
      </c>
      <c r="D28" s="2" t="s">
        <v>243</v>
      </c>
      <c r="E28" s="2"/>
    </row>
    <row r="29" spans="1:6" hidden="1" x14ac:dyDescent="0.25">
      <c r="A29" s="10" t="str">
        <f t="shared" si="0"/>
        <v>CONS 51</v>
      </c>
      <c r="B29" s="2" t="s">
        <v>245</v>
      </c>
      <c r="C29" s="3">
        <v>1</v>
      </c>
      <c r="D29" s="2" t="s">
        <v>246</v>
      </c>
      <c r="E29" s="2"/>
    </row>
    <row r="30" spans="1:6" hidden="1" x14ac:dyDescent="0.25">
      <c r="A30" s="10" t="str">
        <f t="shared" si="0"/>
        <v>CONS 52</v>
      </c>
      <c r="B30" s="2" t="s">
        <v>245</v>
      </c>
      <c r="C30" s="3">
        <v>2</v>
      </c>
      <c r="D30" s="2" t="s">
        <v>240</v>
      </c>
      <c r="E30" s="2"/>
    </row>
    <row r="31" spans="1:6" hidden="1" x14ac:dyDescent="0.25">
      <c r="A31" s="10" t="str">
        <f t="shared" si="0"/>
        <v>CONS 53</v>
      </c>
      <c r="B31" s="2" t="s">
        <v>245</v>
      </c>
      <c r="C31" s="3">
        <v>3</v>
      </c>
      <c r="D31" s="2" t="s">
        <v>241</v>
      </c>
      <c r="E31" s="2"/>
    </row>
    <row r="32" spans="1:6" hidden="1" x14ac:dyDescent="0.25">
      <c r="A32" s="10" t="str">
        <f t="shared" si="0"/>
        <v>CONS 54</v>
      </c>
      <c r="B32" s="2" t="s">
        <v>245</v>
      </c>
      <c r="C32" s="3">
        <v>4</v>
      </c>
      <c r="D32" s="2" t="s">
        <v>242</v>
      </c>
      <c r="E32" s="2"/>
    </row>
    <row r="33" spans="1:5" hidden="1" x14ac:dyDescent="0.25">
      <c r="A33" s="10" t="str">
        <f t="shared" si="0"/>
        <v>CONS 55</v>
      </c>
      <c r="B33" s="2" t="s">
        <v>245</v>
      </c>
      <c r="C33" s="3">
        <v>5</v>
      </c>
      <c r="D33" s="2" t="s">
        <v>243</v>
      </c>
      <c r="E33" s="2"/>
    </row>
    <row r="34" spans="1:5" hidden="1" x14ac:dyDescent="0.25">
      <c r="A34" s="10" t="str">
        <f t="shared" ref="A34:A63" si="1">_xlfn.CONCAT(B34,C34)</f>
        <v>CONS 61</v>
      </c>
      <c r="B34" s="2" t="s">
        <v>108</v>
      </c>
      <c r="C34" s="3">
        <v>1</v>
      </c>
      <c r="D34" s="29" t="s">
        <v>148</v>
      </c>
      <c r="E34" s="2"/>
    </row>
    <row r="35" spans="1:5" hidden="1" x14ac:dyDescent="0.25">
      <c r="A35" s="10" t="str">
        <f t="shared" si="1"/>
        <v>CONS 71</v>
      </c>
      <c r="B35" s="2" t="s">
        <v>110</v>
      </c>
      <c r="C35" s="3">
        <v>1</v>
      </c>
      <c r="D35" s="29" t="s">
        <v>149</v>
      </c>
      <c r="E35" s="2"/>
    </row>
    <row r="36" spans="1:5" hidden="1" x14ac:dyDescent="0.25">
      <c r="A36" s="10" t="str">
        <f t="shared" si="1"/>
        <v>CONS 72</v>
      </c>
      <c r="B36" s="2" t="s">
        <v>110</v>
      </c>
      <c r="C36" s="3">
        <v>2</v>
      </c>
      <c r="D36" s="29" t="s">
        <v>150</v>
      </c>
      <c r="E36" s="2"/>
    </row>
    <row r="37" spans="1:5" hidden="1" x14ac:dyDescent="0.25">
      <c r="A37" s="10" t="str">
        <f t="shared" si="1"/>
        <v>CONS 8</v>
      </c>
      <c r="B37" s="2" t="s">
        <v>261</v>
      </c>
      <c r="C37" s="3"/>
      <c r="D37" s="2"/>
      <c r="E37" s="2"/>
    </row>
    <row r="38" spans="1:5" hidden="1" x14ac:dyDescent="0.25">
      <c r="A38" s="10" t="str">
        <f t="shared" si="1"/>
        <v>CONS 81</v>
      </c>
      <c r="B38" s="2" t="s">
        <v>261</v>
      </c>
      <c r="C38" s="3">
        <v>1</v>
      </c>
      <c r="D38" s="2"/>
      <c r="E38" s="2"/>
    </row>
    <row r="39" spans="1:5" hidden="1" x14ac:dyDescent="0.25">
      <c r="A39" s="10" t="str">
        <f t="shared" si="1"/>
        <v>CONS 82</v>
      </c>
      <c r="B39" s="2" t="s">
        <v>261</v>
      </c>
      <c r="C39" s="3">
        <v>2</v>
      </c>
      <c r="D39" s="2"/>
      <c r="E39" s="2"/>
    </row>
    <row r="40" spans="1:5" hidden="1" x14ac:dyDescent="0.25">
      <c r="A40" s="10" t="str">
        <f t="shared" si="1"/>
        <v>CONS 83</v>
      </c>
      <c r="B40" s="2" t="s">
        <v>261</v>
      </c>
      <c r="C40" s="3">
        <v>3</v>
      </c>
      <c r="D40" s="2"/>
      <c r="E40" s="2"/>
    </row>
    <row r="41" spans="1:5" hidden="1" x14ac:dyDescent="0.25">
      <c r="A41" s="10" t="str">
        <f t="shared" si="1"/>
        <v>CONS 84</v>
      </c>
      <c r="B41" s="2" t="s">
        <v>261</v>
      </c>
      <c r="C41" s="3">
        <v>4</v>
      </c>
      <c r="D41" s="2"/>
      <c r="E41" s="2"/>
    </row>
    <row r="42" spans="1:5" hidden="1" x14ac:dyDescent="0.25">
      <c r="A42" s="10" t="str">
        <f t="shared" si="1"/>
        <v>CONS 85</v>
      </c>
      <c r="B42" s="2" t="s">
        <v>261</v>
      </c>
      <c r="C42" s="3">
        <v>5</v>
      </c>
      <c r="D42" s="2"/>
      <c r="E42" s="2"/>
    </row>
    <row r="43" spans="1:5" hidden="1" x14ac:dyDescent="0.25">
      <c r="A43" s="10" t="str">
        <f t="shared" si="1"/>
        <v>CONT 161</v>
      </c>
      <c r="B43" s="2" t="s">
        <v>130</v>
      </c>
      <c r="C43" s="3">
        <v>1</v>
      </c>
      <c r="D43" s="2" t="s">
        <v>161</v>
      </c>
      <c r="E43" s="2"/>
    </row>
    <row r="44" spans="1:5" hidden="1" x14ac:dyDescent="0.25">
      <c r="A44" s="10" t="str">
        <f t="shared" si="1"/>
        <v>CONT 162</v>
      </c>
      <c r="B44" s="2" t="s">
        <v>130</v>
      </c>
      <c r="C44" s="3">
        <v>2</v>
      </c>
      <c r="D44" s="2" t="s">
        <v>162</v>
      </c>
      <c r="E44" s="2"/>
    </row>
    <row r="45" spans="1:5" hidden="1" x14ac:dyDescent="0.25">
      <c r="A45" s="10" t="str">
        <f t="shared" si="1"/>
        <v>CONT 163</v>
      </c>
      <c r="B45" s="2" t="s">
        <v>130</v>
      </c>
      <c r="C45" s="3">
        <v>3</v>
      </c>
      <c r="D45" s="2" t="s">
        <v>163</v>
      </c>
      <c r="E45" s="2"/>
    </row>
    <row r="46" spans="1:5" hidden="1" x14ac:dyDescent="0.25">
      <c r="A46" s="10" t="str">
        <f t="shared" si="1"/>
        <v>CONT 164</v>
      </c>
      <c r="B46" s="2" t="s">
        <v>130</v>
      </c>
      <c r="C46" s="3">
        <v>4</v>
      </c>
      <c r="D46" s="2" t="s">
        <v>164</v>
      </c>
      <c r="E46" s="2"/>
    </row>
    <row r="47" spans="1:5" hidden="1" x14ac:dyDescent="0.25">
      <c r="A47" s="10" t="str">
        <f t="shared" si="1"/>
        <v>CONT 165</v>
      </c>
      <c r="B47" s="2" t="s">
        <v>130</v>
      </c>
      <c r="C47" s="3">
        <v>5</v>
      </c>
      <c r="D47" s="2" t="s">
        <v>165</v>
      </c>
      <c r="E47" s="2"/>
    </row>
    <row r="48" spans="1:5" hidden="1" x14ac:dyDescent="0.25">
      <c r="A48" s="10" t="str">
        <f t="shared" si="1"/>
        <v>CONT 171</v>
      </c>
      <c r="B48" s="2" t="s">
        <v>131</v>
      </c>
      <c r="C48" s="3">
        <v>1</v>
      </c>
      <c r="D48" s="2" t="s">
        <v>166</v>
      </c>
      <c r="E48" s="2"/>
    </row>
    <row r="49" spans="1:5" hidden="1" x14ac:dyDescent="0.25">
      <c r="A49" s="10" t="str">
        <f t="shared" si="1"/>
        <v>CONT 181</v>
      </c>
      <c r="B49" s="2" t="s">
        <v>135</v>
      </c>
      <c r="C49" s="3">
        <v>1</v>
      </c>
      <c r="D49" s="2" t="s">
        <v>161</v>
      </c>
      <c r="E49" s="2"/>
    </row>
    <row r="50" spans="1:5" hidden="1" x14ac:dyDescent="0.25">
      <c r="A50" s="10" t="str">
        <f t="shared" si="1"/>
        <v>CONT 182</v>
      </c>
      <c r="B50" s="2" t="s">
        <v>135</v>
      </c>
      <c r="C50" s="3">
        <v>2</v>
      </c>
      <c r="D50" s="2" t="s">
        <v>162</v>
      </c>
      <c r="E50" s="2"/>
    </row>
    <row r="51" spans="1:5" hidden="1" x14ac:dyDescent="0.25">
      <c r="A51" s="10" t="str">
        <f t="shared" si="1"/>
        <v>CONT 183</v>
      </c>
      <c r="B51" s="2" t="s">
        <v>135</v>
      </c>
      <c r="C51" s="3">
        <v>3</v>
      </c>
      <c r="D51" s="2" t="s">
        <v>163</v>
      </c>
      <c r="E51" s="2"/>
    </row>
    <row r="52" spans="1:5" hidden="1" x14ac:dyDescent="0.25">
      <c r="A52" s="10" t="str">
        <f t="shared" si="1"/>
        <v>CONT 184</v>
      </c>
      <c r="B52" s="2" t="s">
        <v>135</v>
      </c>
      <c r="C52" s="3">
        <v>4</v>
      </c>
      <c r="D52" s="2" t="s">
        <v>164</v>
      </c>
      <c r="E52" s="2"/>
    </row>
    <row r="53" spans="1:5" hidden="1" x14ac:dyDescent="0.25">
      <c r="A53" s="10" t="str">
        <f t="shared" si="1"/>
        <v>CONT 191</v>
      </c>
      <c r="B53" s="2" t="s">
        <v>136</v>
      </c>
      <c r="C53" s="3">
        <v>1</v>
      </c>
      <c r="D53" s="2" t="s">
        <v>167</v>
      </c>
      <c r="E53" s="2"/>
    </row>
    <row r="54" spans="1:5" hidden="1" x14ac:dyDescent="0.25">
      <c r="A54" s="10" t="str">
        <f t="shared" si="1"/>
        <v>CONT 192</v>
      </c>
      <c r="B54" s="2" t="s">
        <v>136</v>
      </c>
      <c r="C54" s="3">
        <v>2</v>
      </c>
      <c r="D54" s="2" t="s">
        <v>168</v>
      </c>
      <c r="E54" s="2"/>
    </row>
    <row r="55" spans="1:5" hidden="1" x14ac:dyDescent="0.25">
      <c r="A55" s="10" t="str">
        <f t="shared" si="1"/>
        <v>MIGR 131</v>
      </c>
      <c r="B55" s="2" t="s">
        <v>114</v>
      </c>
      <c r="C55" s="3">
        <v>1</v>
      </c>
      <c r="D55" s="2" t="s">
        <v>151</v>
      </c>
      <c r="E55" s="2"/>
    </row>
    <row r="56" spans="1:5" hidden="1" x14ac:dyDescent="0.25">
      <c r="A56" s="10" t="str">
        <f t="shared" si="1"/>
        <v>MIGR 132</v>
      </c>
      <c r="B56" s="2" t="s">
        <v>114</v>
      </c>
      <c r="C56" s="3">
        <v>2</v>
      </c>
      <c r="D56" s="2" t="s">
        <v>152</v>
      </c>
      <c r="E56" s="2"/>
    </row>
    <row r="57" spans="1:5" hidden="1" x14ac:dyDescent="0.25">
      <c r="A57" s="10" t="str">
        <f t="shared" si="1"/>
        <v>MIGR 133</v>
      </c>
      <c r="B57" s="2" t="s">
        <v>114</v>
      </c>
      <c r="C57" s="3">
        <v>3</v>
      </c>
      <c r="D57" s="2" t="s">
        <v>153</v>
      </c>
      <c r="E57" s="2"/>
    </row>
    <row r="58" spans="1:5" hidden="1" x14ac:dyDescent="0.25">
      <c r="A58" s="10" t="str">
        <f t="shared" si="1"/>
        <v>MIGR 141</v>
      </c>
      <c r="B58" s="2" t="s">
        <v>121</v>
      </c>
      <c r="C58" s="3">
        <v>1</v>
      </c>
      <c r="D58" s="2" t="s">
        <v>151</v>
      </c>
      <c r="E58" s="2"/>
    </row>
    <row r="59" spans="1:5" hidden="1" x14ac:dyDescent="0.25">
      <c r="A59" s="10" t="str">
        <f t="shared" si="1"/>
        <v>MIGR 142</v>
      </c>
      <c r="B59" s="2" t="s">
        <v>121</v>
      </c>
      <c r="C59" s="3">
        <v>2</v>
      </c>
      <c r="D59" s="2" t="s">
        <v>154</v>
      </c>
      <c r="E59" s="2"/>
    </row>
    <row r="60" spans="1:5" hidden="1" x14ac:dyDescent="0.25">
      <c r="A60" s="10" t="str">
        <f t="shared" si="1"/>
        <v>MIGR 143</v>
      </c>
      <c r="B60" s="2" t="s">
        <v>121</v>
      </c>
      <c r="C60" s="3">
        <v>3</v>
      </c>
      <c r="D60" s="2" t="s">
        <v>155</v>
      </c>
      <c r="E60" s="2"/>
    </row>
    <row r="61" spans="1:5" hidden="1" x14ac:dyDescent="0.25">
      <c r="A61" s="23" t="str">
        <f t="shared" si="1"/>
        <v>MIGR 144</v>
      </c>
      <c r="B61" s="54" t="s">
        <v>121</v>
      </c>
      <c r="C61" s="1">
        <v>4</v>
      </c>
      <c r="D61" t="s">
        <v>156</v>
      </c>
      <c r="E61" t="s">
        <v>157</v>
      </c>
    </row>
    <row r="62" spans="1:5" hidden="1" x14ac:dyDescent="0.25">
      <c r="A62" s="23" t="str">
        <f t="shared" si="1"/>
        <v>MIGR 145</v>
      </c>
      <c r="B62" s="54" t="s">
        <v>121</v>
      </c>
      <c r="C62" s="1">
        <v>5</v>
      </c>
      <c r="D62" t="s">
        <v>158</v>
      </c>
    </row>
    <row r="63" spans="1:5" hidden="1" x14ac:dyDescent="0.25">
      <c r="A63" s="23" t="str">
        <f t="shared" si="1"/>
        <v>MIGR 151</v>
      </c>
      <c r="B63" t="s">
        <v>128</v>
      </c>
      <c r="C63" s="1">
        <v>1</v>
      </c>
      <c r="D63" t="s">
        <v>159</v>
      </c>
      <c r="E63" t="s">
        <v>160</v>
      </c>
    </row>
  </sheetData>
  <sortState xmlns:xlrd2="http://schemas.microsoft.com/office/spreadsheetml/2017/richdata2" ref="A1:E63">
    <sortCondition ref="B2:B63"/>
  </sortState>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B20F-3619-403A-AE95-E43D0B039CE1}">
  <dimension ref="A1:D44"/>
  <sheetViews>
    <sheetView showGridLines="0" zoomScale="85" zoomScaleNormal="85" workbookViewId="0">
      <selection activeCell="A2" sqref="A2"/>
    </sheetView>
  </sheetViews>
  <sheetFormatPr baseColWidth="10" defaultColWidth="11.42578125" defaultRowHeight="15" x14ac:dyDescent="0.25"/>
  <cols>
    <col min="1" max="1" width="10.42578125" customWidth="1"/>
    <col min="2" max="2" width="14" bestFit="1" customWidth="1"/>
    <col min="3" max="3" width="16.42578125" customWidth="1"/>
    <col min="4" max="4" width="147.140625" customWidth="1"/>
  </cols>
  <sheetData>
    <row r="1" spans="1:4" x14ac:dyDescent="0.25">
      <c r="A1" s="18" t="s">
        <v>98</v>
      </c>
      <c r="B1" s="14" t="s">
        <v>0</v>
      </c>
      <c r="C1" s="15" t="s">
        <v>183</v>
      </c>
      <c r="D1" s="15" t="s">
        <v>184</v>
      </c>
    </row>
    <row r="2" spans="1:4" x14ac:dyDescent="0.25">
      <c r="A2" s="3" t="str">
        <f t="shared" ref="A2:A44" si="0">_xlfn.CONCAT(B2,C2)</f>
        <v>CONS 11</v>
      </c>
      <c r="B2" s="3" t="s">
        <v>104</v>
      </c>
      <c r="C2" s="3">
        <v>1</v>
      </c>
      <c r="D2" s="2" t="s">
        <v>185</v>
      </c>
    </row>
    <row r="3" spans="1:4" x14ac:dyDescent="0.25">
      <c r="A3" s="3" t="str">
        <f t="shared" si="0"/>
        <v>CONS 12</v>
      </c>
      <c r="B3" s="3" t="s">
        <v>104</v>
      </c>
      <c r="C3" s="3">
        <v>2</v>
      </c>
      <c r="D3" s="2" t="s">
        <v>265</v>
      </c>
    </row>
    <row r="4" spans="1:4" x14ac:dyDescent="0.25">
      <c r="A4" s="3" t="str">
        <f t="shared" si="0"/>
        <v>CONS 13</v>
      </c>
      <c r="B4" s="3" t="s">
        <v>104</v>
      </c>
      <c r="C4" s="3">
        <v>3</v>
      </c>
      <c r="D4" s="2" t="s">
        <v>266</v>
      </c>
    </row>
    <row r="5" spans="1:4" x14ac:dyDescent="0.25">
      <c r="A5" s="2" t="str">
        <f t="shared" si="0"/>
        <v>CONS 111</v>
      </c>
      <c r="B5" s="42" t="s">
        <v>140</v>
      </c>
      <c r="C5" s="42">
        <v>1</v>
      </c>
      <c r="D5" s="43" t="s">
        <v>215</v>
      </c>
    </row>
    <row r="6" spans="1:4" x14ac:dyDescent="0.25">
      <c r="A6" s="2" t="str">
        <f t="shared" si="0"/>
        <v>CONS 121</v>
      </c>
      <c r="B6" s="42" t="s">
        <v>176</v>
      </c>
      <c r="C6" s="42">
        <v>1</v>
      </c>
      <c r="D6" s="43" t="s">
        <v>216</v>
      </c>
    </row>
    <row r="7" spans="1:4" x14ac:dyDescent="0.25">
      <c r="A7" s="2" t="str">
        <f t="shared" si="0"/>
        <v>CONS 122</v>
      </c>
      <c r="B7" s="42" t="s">
        <v>176</v>
      </c>
      <c r="C7" s="42">
        <v>2</v>
      </c>
      <c r="D7" s="43" t="s">
        <v>217</v>
      </c>
    </row>
    <row r="8" spans="1:4" x14ac:dyDescent="0.25">
      <c r="A8" s="2" t="str">
        <f t="shared" si="0"/>
        <v>CONS 123</v>
      </c>
      <c r="B8" s="42" t="s">
        <v>176</v>
      </c>
      <c r="C8" s="42">
        <v>3</v>
      </c>
      <c r="D8" s="43" t="s">
        <v>218</v>
      </c>
    </row>
    <row r="9" spans="1:4" x14ac:dyDescent="0.25">
      <c r="A9" s="2" t="str">
        <f t="shared" si="0"/>
        <v>CONS 21</v>
      </c>
      <c r="B9" s="42" t="s">
        <v>248</v>
      </c>
      <c r="C9" s="42">
        <v>1</v>
      </c>
      <c r="D9" s="43" t="s">
        <v>257</v>
      </c>
    </row>
    <row r="10" spans="1:4" x14ac:dyDescent="0.25">
      <c r="A10" s="2" t="str">
        <f t="shared" si="0"/>
        <v>CONS 22</v>
      </c>
      <c r="B10" s="42" t="s">
        <v>248</v>
      </c>
      <c r="C10" s="55">
        <v>2</v>
      </c>
      <c r="D10" s="43" t="s">
        <v>258</v>
      </c>
    </row>
    <row r="11" spans="1:4" x14ac:dyDescent="0.25">
      <c r="A11" s="2" t="str">
        <f t="shared" si="0"/>
        <v>CONS 23</v>
      </c>
      <c r="B11" s="42" t="s">
        <v>248</v>
      </c>
      <c r="C11" s="42">
        <v>3</v>
      </c>
      <c r="D11" s="43" t="s">
        <v>259</v>
      </c>
    </row>
    <row r="12" spans="1:4" x14ac:dyDescent="0.25">
      <c r="A12" s="2" t="str">
        <f t="shared" si="0"/>
        <v>CONS 24</v>
      </c>
      <c r="B12" s="42" t="s">
        <v>248</v>
      </c>
      <c r="C12" s="42">
        <v>4</v>
      </c>
      <c r="D12" s="43" t="s">
        <v>260</v>
      </c>
    </row>
    <row r="13" spans="1:4" x14ac:dyDescent="0.25">
      <c r="A13" s="2" t="str">
        <f t="shared" si="0"/>
        <v>CONS 31</v>
      </c>
      <c r="B13" s="42" t="s">
        <v>221</v>
      </c>
      <c r="C13" s="42">
        <v>1</v>
      </c>
      <c r="D13" s="43" t="s">
        <v>244</v>
      </c>
    </row>
    <row r="14" spans="1:4" x14ac:dyDescent="0.25">
      <c r="A14" s="2" t="str">
        <f t="shared" si="0"/>
        <v>CONS 51</v>
      </c>
      <c r="B14" s="42" t="s">
        <v>245</v>
      </c>
      <c r="C14" s="42">
        <v>1</v>
      </c>
      <c r="D14" s="43" t="s">
        <v>247</v>
      </c>
    </row>
    <row r="15" spans="1:4" ht="60" x14ac:dyDescent="0.25">
      <c r="A15" s="42" t="str">
        <f t="shared" si="0"/>
        <v>CONS 61</v>
      </c>
      <c r="B15" s="42" t="s">
        <v>108</v>
      </c>
      <c r="C15" s="42">
        <v>1</v>
      </c>
      <c r="D15" s="43" t="s">
        <v>186</v>
      </c>
    </row>
    <row r="16" spans="1:4" ht="60" x14ac:dyDescent="0.25">
      <c r="A16" s="42" t="str">
        <f t="shared" si="0"/>
        <v>CONS 62</v>
      </c>
      <c r="B16" s="42" t="s">
        <v>108</v>
      </c>
      <c r="C16" s="42">
        <v>2</v>
      </c>
      <c r="D16" s="43" t="s">
        <v>187</v>
      </c>
    </row>
    <row r="17" spans="1:4" ht="45" x14ac:dyDescent="0.25">
      <c r="A17" s="42" t="str">
        <f t="shared" si="0"/>
        <v>CONS 63</v>
      </c>
      <c r="B17" s="42" t="s">
        <v>108</v>
      </c>
      <c r="C17" s="42">
        <v>3</v>
      </c>
      <c r="D17" s="43" t="s">
        <v>188</v>
      </c>
    </row>
    <row r="18" spans="1:4" ht="45" x14ac:dyDescent="0.25">
      <c r="A18" s="42" t="str">
        <f t="shared" si="0"/>
        <v>CONS 64</v>
      </c>
      <c r="B18" s="42" t="s">
        <v>108</v>
      </c>
      <c r="C18" s="42">
        <v>4</v>
      </c>
      <c r="D18" s="43" t="s">
        <v>189</v>
      </c>
    </row>
    <row r="19" spans="1:4" ht="45" x14ac:dyDescent="0.25">
      <c r="A19" s="42" t="str">
        <f t="shared" si="0"/>
        <v>CONS 65</v>
      </c>
      <c r="B19" s="42" t="s">
        <v>108</v>
      </c>
      <c r="C19" s="42">
        <v>5</v>
      </c>
      <c r="D19" s="43" t="s">
        <v>190</v>
      </c>
    </row>
    <row r="20" spans="1:4" x14ac:dyDescent="0.25">
      <c r="A20" s="2" t="str">
        <f t="shared" si="0"/>
        <v>CONS 7</v>
      </c>
      <c r="B20" s="42" t="s">
        <v>110</v>
      </c>
      <c r="C20" s="2"/>
      <c r="D20" s="43"/>
    </row>
    <row r="21" spans="1:4" x14ac:dyDescent="0.25">
      <c r="A21" s="2" t="str">
        <f t="shared" si="0"/>
        <v>CONT 161</v>
      </c>
      <c r="B21" s="42" t="s">
        <v>130</v>
      </c>
      <c r="C21" s="42">
        <v>1</v>
      </c>
      <c r="D21" s="43" t="s">
        <v>203</v>
      </c>
    </row>
    <row r="22" spans="1:4" x14ac:dyDescent="0.25">
      <c r="A22" s="2" t="str">
        <f t="shared" si="0"/>
        <v>CONT 162</v>
      </c>
      <c r="B22" s="42" t="s">
        <v>130</v>
      </c>
      <c r="C22" s="42">
        <v>2</v>
      </c>
      <c r="D22" s="43" t="s">
        <v>204</v>
      </c>
    </row>
    <row r="23" spans="1:4" x14ac:dyDescent="0.25">
      <c r="A23" s="2" t="str">
        <f t="shared" si="0"/>
        <v>CONT 163</v>
      </c>
      <c r="B23" s="42" t="s">
        <v>130</v>
      </c>
      <c r="C23" s="42">
        <v>3</v>
      </c>
      <c r="D23" s="43" t="s">
        <v>205</v>
      </c>
    </row>
    <row r="24" spans="1:4" x14ac:dyDescent="0.25">
      <c r="A24" s="2" t="str">
        <f t="shared" si="0"/>
        <v>CONT 164</v>
      </c>
      <c r="B24" s="42" t="s">
        <v>130</v>
      </c>
      <c r="C24" s="42">
        <v>4</v>
      </c>
      <c r="D24" s="43" t="s">
        <v>206</v>
      </c>
    </row>
    <row r="25" spans="1:4" x14ac:dyDescent="0.25">
      <c r="A25" s="2" t="str">
        <f t="shared" si="0"/>
        <v>CONT 171</v>
      </c>
      <c r="B25" s="42" t="s">
        <v>131</v>
      </c>
      <c r="C25" s="42">
        <v>1</v>
      </c>
      <c r="D25" s="43" t="s">
        <v>207</v>
      </c>
    </row>
    <row r="26" spans="1:4" x14ac:dyDescent="0.25">
      <c r="A26" s="2" t="str">
        <f t="shared" si="0"/>
        <v>CONT 172</v>
      </c>
      <c r="B26" s="42" t="s">
        <v>131</v>
      </c>
      <c r="C26" s="42">
        <v>2</v>
      </c>
      <c r="D26" s="43" t="s">
        <v>208</v>
      </c>
    </row>
    <row r="27" spans="1:4" ht="30" x14ac:dyDescent="0.25">
      <c r="A27" s="2" t="str">
        <f t="shared" si="0"/>
        <v>CONT 173</v>
      </c>
      <c r="B27" s="42" t="s">
        <v>131</v>
      </c>
      <c r="C27" s="42">
        <v>3</v>
      </c>
      <c r="D27" s="43" t="s">
        <v>209</v>
      </c>
    </row>
    <row r="28" spans="1:4" x14ac:dyDescent="0.25">
      <c r="A28" s="2" t="str">
        <f t="shared" si="0"/>
        <v>CONT 181</v>
      </c>
      <c r="B28" s="42" t="s">
        <v>135</v>
      </c>
      <c r="C28" s="42">
        <v>1</v>
      </c>
      <c r="D28" s="43" t="s">
        <v>210</v>
      </c>
    </row>
    <row r="29" spans="1:4" x14ac:dyDescent="0.25">
      <c r="A29" s="2" t="str">
        <f t="shared" si="0"/>
        <v>CONT 182</v>
      </c>
      <c r="B29" s="42" t="s">
        <v>135</v>
      </c>
      <c r="C29" s="42">
        <v>2</v>
      </c>
      <c r="D29" s="43" t="s">
        <v>211</v>
      </c>
    </row>
    <row r="30" spans="1:4" x14ac:dyDescent="0.25">
      <c r="A30" s="2" t="str">
        <f t="shared" si="0"/>
        <v>CONT 183</v>
      </c>
      <c r="B30" s="42" t="s">
        <v>135</v>
      </c>
      <c r="C30" s="42">
        <v>3</v>
      </c>
      <c r="D30" s="43" t="s">
        <v>212</v>
      </c>
    </row>
    <row r="31" spans="1:4" ht="30" x14ac:dyDescent="0.25">
      <c r="A31" s="2" t="str">
        <f t="shared" si="0"/>
        <v>CONT 191</v>
      </c>
      <c r="B31" s="42" t="s">
        <v>136</v>
      </c>
      <c r="C31" s="42">
        <v>1</v>
      </c>
      <c r="D31" s="43" t="s">
        <v>213</v>
      </c>
    </row>
    <row r="32" spans="1:4" x14ac:dyDescent="0.25">
      <c r="A32" s="2" t="str">
        <f t="shared" si="0"/>
        <v>CONT 192</v>
      </c>
      <c r="B32" s="42" t="s">
        <v>136</v>
      </c>
      <c r="C32" s="42">
        <v>2</v>
      </c>
      <c r="D32" s="43" t="s">
        <v>214</v>
      </c>
    </row>
    <row r="33" spans="1:4" x14ac:dyDescent="0.25">
      <c r="A33" s="2" t="str">
        <f t="shared" si="0"/>
        <v>MIGR 131</v>
      </c>
      <c r="B33" s="42" t="s">
        <v>114</v>
      </c>
      <c r="C33" s="42">
        <v>1</v>
      </c>
      <c r="D33" s="43" t="s">
        <v>191</v>
      </c>
    </row>
    <row r="34" spans="1:4" x14ac:dyDescent="0.25">
      <c r="A34" s="2" t="str">
        <f t="shared" si="0"/>
        <v>MIGR 132</v>
      </c>
      <c r="B34" s="42" t="s">
        <v>114</v>
      </c>
      <c r="C34" s="42">
        <v>2</v>
      </c>
      <c r="D34" s="43" t="s">
        <v>192</v>
      </c>
    </row>
    <row r="35" spans="1:4" x14ac:dyDescent="0.25">
      <c r="A35" s="2" t="str">
        <f t="shared" si="0"/>
        <v>MIGR 133</v>
      </c>
      <c r="B35" s="42" t="s">
        <v>114</v>
      </c>
      <c r="C35" s="42">
        <v>3</v>
      </c>
      <c r="D35" s="43" t="s">
        <v>193</v>
      </c>
    </row>
    <row r="36" spans="1:4" x14ac:dyDescent="0.25">
      <c r="A36" s="2" t="str">
        <f t="shared" si="0"/>
        <v>MIGR 134</v>
      </c>
      <c r="B36" s="42" t="s">
        <v>114</v>
      </c>
      <c r="C36" s="42">
        <v>4</v>
      </c>
      <c r="D36" s="43" t="s">
        <v>194</v>
      </c>
    </row>
    <row r="37" spans="1:4" x14ac:dyDescent="0.25">
      <c r="A37" s="2" t="str">
        <f t="shared" si="0"/>
        <v>MIGR 135</v>
      </c>
      <c r="B37" s="42" t="s">
        <v>114</v>
      </c>
      <c r="C37" s="42">
        <v>5</v>
      </c>
      <c r="D37" s="43" t="s">
        <v>195</v>
      </c>
    </row>
    <row r="38" spans="1:4" x14ac:dyDescent="0.25">
      <c r="A38" s="2" t="str">
        <f t="shared" si="0"/>
        <v>MIGR 141</v>
      </c>
      <c r="B38" s="42" t="s">
        <v>121</v>
      </c>
      <c r="C38" s="42">
        <v>1</v>
      </c>
      <c r="D38" s="43" t="s">
        <v>196</v>
      </c>
    </row>
    <row r="39" spans="1:4" x14ac:dyDescent="0.25">
      <c r="A39" s="2" t="str">
        <f t="shared" si="0"/>
        <v>MIGR 142</v>
      </c>
      <c r="B39" s="42" t="s">
        <v>121</v>
      </c>
      <c r="C39" s="42">
        <v>2</v>
      </c>
      <c r="D39" s="43" t="s">
        <v>197</v>
      </c>
    </row>
    <row r="40" spans="1:4" x14ac:dyDescent="0.25">
      <c r="A40" s="2" t="str">
        <f t="shared" si="0"/>
        <v>MIGR 143</v>
      </c>
      <c r="B40" s="42" t="s">
        <v>121</v>
      </c>
      <c r="C40" s="42">
        <v>3</v>
      </c>
      <c r="D40" s="43" t="s">
        <v>198</v>
      </c>
    </row>
    <row r="41" spans="1:4" x14ac:dyDescent="0.25">
      <c r="A41" s="2" t="str">
        <f t="shared" si="0"/>
        <v>MIGR 144</v>
      </c>
      <c r="B41" s="42" t="s">
        <v>121</v>
      </c>
      <c r="C41" s="42">
        <v>4</v>
      </c>
      <c r="D41" s="43" t="s">
        <v>199</v>
      </c>
    </row>
    <row r="42" spans="1:4" x14ac:dyDescent="0.25">
      <c r="A42" s="2" t="str">
        <f t="shared" si="0"/>
        <v>MIGR 151</v>
      </c>
      <c r="B42" s="42" t="s">
        <v>128</v>
      </c>
      <c r="C42" s="42">
        <v>1</v>
      </c>
      <c r="D42" s="43" t="s">
        <v>200</v>
      </c>
    </row>
    <row r="43" spans="1:4" x14ac:dyDescent="0.25">
      <c r="A43" s="2" t="str">
        <f t="shared" si="0"/>
        <v>MIGR 152</v>
      </c>
      <c r="B43" s="42" t="s">
        <v>128</v>
      </c>
      <c r="C43" s="42">
        <v>2</v>
      </c>
      <c r="D43" s="43" t="s">
        <v>201</v>
      </c>
    </row>
    <row r="44" spans="1:4" x14ac:dyDescent="0.25">
      <c r="A44" s="2" t="str">
        <f t="shared" si="0"/>
        <v>MIGR 153</v>
      </c>
      <c r="B44" s="42" t="s">
        <v>128</v>
      </c>
      <c r="C44" s="42">
        <v>3</v>
      </c>
      <c r="D44" s="43" t="s">
        <v>202</v>
      </c>
    </row>
  </sheetData>
  <sortState xmlns:xlrd2="http://schemas.microsoft.com/office/spreadsheetml/2017/richdata2" ref="A1:D44">
    <sortCondition ref="B2:B44"/>
  </sortState>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83B7-2D8C-4550-9211-94291CFF36AD}">
  <sheetPr>
    <tabColor rgb="FF0070C0"/>
  </sheetPr>
  <dimension ref="A1:M58"/>
  <sheetViews>
    <sheetView showGridLines="0" tabSelected="1" zoomScale="80" zoomScaleNormal="80" workbookViewId="0">
      <selection activeCell="E45" sqref="E45"/>
    </sheetView>
  </sheetViews>
  <sheetFormatPr baseColWidth="10" defaultColWidth="0" defaultRowHeight="15" zeroHeight="1" x14ac:dyDescent="0.25"/>
  <cols>
    <col min="1" max="1" width="4.42578125" customWidth="1"/>
    <col min="2" max="2" width="2.85546875" customWidth="1"/>
    <col min="3" max="3" width="6.5703125" customWidth="1"/>
    <col min="4" max="4" width="22.5703125" customWidth="1"/>
    <col min="5" max="5" width="35.7109375" customWidth="1"/>
    <col min="6" max="6" width="16.140625" bestFit="1" customWidth="1"/>
    <col min="7" max="7" width="4" customWidth="1"/>
    <col min="8" max="8" width="15.7109375" customWidth="1"/>
    <col min="9" max="9" width="15.42578125" customWidth="1"/>
    <col min="10" max="10" width="32.42578125" customWidth="1"/>
    <col min="11" max="11" width="23.28515625" customWidth="1"/>
    <col min="12" max="12" width="2.5703125" customWidth="1"/>
    <col min="13" max="13" width="11.42578125" customWidth="1"/>
    <col min="14" max="16384" width="11.42578125" hidden="1"/>
  </cols>
  <sheetData>
    <row r="1" spans="1:12" x14ac:dyDescent="0.25">
      <c r="A1" t="e" vm="1">
        <v>#VALUE!</v>
      </c>
    </row>
    <row r="2" spans="1:12" x14ac:dyDescent="0.25">
      <c r="B2" s="19"/>
      <c r="C2" s="20"/>
      <c r="D2" s="20"/>
      <c r="E2" s="20"/>
      <c r="F2" s="20"/>
      <c r="G2" s="20"/>
      <c r="H2" s="20"/>
      <c r="I2" s="20"/>
      <c r="J2" s="20"/>
      <c r="K2" s="20"/>
      <c r="L2" s="21"/>
    </row>
    <row r="3" spans="1:12" ht="14.45" customHeight="1" x14ac:dyDescent="0.25">
      <c r="B3" s="22"/>
      <c r="C3" s="99"/>
      <c r="D3" s="99"/>
      <c r="E3" s="92" t="s">
        <v>219</v>
      </c>
      <c r="F3" s="93"/>
      <c r="G3" s="93"/>
      <c r="H3" s="93"/>
      <c r="I3" s="93"/>
      <c r="J3" s="98" t="e" vm="1">
        <v>#VALUE!</v>
      </c>
      <c r="K3" s="100" t="s">
        <v>220</v>
      </c>
      <c r="L3" s="23"/>
    </row>
    <row r="4" spans="1:12" ht="14.45" customHeight="1" x14ac:dyDescent="0.25">
      <c r="B4" s="22"/>
      <c r="C4" s="99"/>
      <c r="D4" s="99"/>
      <c r="E4" s="94"/>
      <c r="F4" s="95"/>
      <c r="G4" s="95"/>
      <c r="H4" s="95"/>
      <c r="I4" s="95"/>
      <c r="J4" s="98"/>
      <c r="K4" s="100"/>
      <c r="L4" s="23"/>
    </row>
    <row r="5" spans="1:12" ht="14.45" customHeight="1" x14ac:dyDescent="0.25">
      <c r="B5" s="22"/>
      <c r="C5" s="99"/>
      <c r="D5" s="99"/>
      <c r="E5" s="94"/>
      <c r="F5" s="95"/>
      <c r="G5" s="95"/>
      <c r="H5" s="95"/>
      <c r="I5" s="95"/>
      <c r="J5" s="98"/>
      <c r="K5" s="100"/>
      <c r="L5" s="23"/>
    </row>
    <row r="6" spans="1:12" ht="14.45" customHeight="1" x14ac:dyDescent="0.25">
      <c r="B6" s="22"/>
      <c r="C6" s="99"/>
      <c r="D6" s="99"/>
      <c r="E6" s="94"/>
      <c r="F6" s="95"/>
      <c r="G6" s="95"/>
      <c r="H6" s="95"/>
      <c r="I6" s="95"/>
      <c r="J6" s="98"/>
      <c r="K6" s="90" t="s">
        <v>104</v>
      </c>
      <c r="L6" s="23"/>
    </row>
    <row r="7" spans="1:12" ht="14.45" customHeight="1" x14ac:dyDescent="0.25">
      <c r="B7" s="22"/>
      <c r="C7" s="99"/>
      <c r="D7" s="99"/>
      <c r="E7" s="96"/>
      <c r="F7" s="97"/>
      <c r="G7" s="97"/>
      <c r="H7" s="97"/>
      <c r="I7" s="97"/>
      <c r="J7" s="98"/>
      <c r="K7" s="91"/>
      <c r="L7" s="23"/>
    </row>
    <row r="8" spans="1:12" x14ac:dyDescent="0.25">
      <c r="B8" s="22"/>
      <c r="L8" s="23"/>
    </row>
    <row r="9" spans="1:12" x14ac:dyDescent="0.25">
      <c r="B9" s="22"/>
      <c r="L9" s="23"/>
    </row>
    <row r="10" spans="1:12" ht="27" customHeight="1" x14ac:dyDescent="0.25">
      <c r="B10" s="22"/>
      <c r="C10" s="69" t="s">
        <v>222</v>
      </c>
      <c r="D10" s="70"/>
      <c r="E10" s="17" t="str">
        <f>_xlfn.XLOOKUP($K$6,'Datos Generales'!A:A,'Datos Generales'!B:B,"",0)</f>
        <v>Constitución</v>
      </c>
      <c r="G10" s="64"/>
      <c r="L10" s="23"/>
    </row>
    <row r="11" spans="1:12" x14ac:dyDescent="0.25">
      <c r="B11" s="22"/>
      <c r="D11" s="1"/>
      <c r="L11" s="23"/>
    </row>
    <row r="12" spans="1:12" ht="26.45" customHeight="1" x14ac:dyDescent="0.25">
      <c r="B12" s="22"/>
      <c r="C12" s="69" t="s">
        <v>223</v>
      </c>
      <c r="D12" s="70"/>
      <c r="E12" s="31"/>
      <c r="L12" s="23"/>
    </row>
    <row r="13" spans="1:12" ht="9.6" customHeight="1" x14ac:dyDescent="0.25">
      <c r="B13" s="22"/>
      <c r="C13" s="65"/>
      <c r="D13" s="65"/>
      <c r="E13" s="67"/>
      <c r="L13" s="23"/>
    </row>
    <row r="14" spans="1:12" ht="50.45" customHeight="1" x14ac:dyDescent="0.25">
      <c r="B14" s="22"/>
      <c r="C14" s="69" t="s">
        <v>272</v>
      </c>
      <c r="D14" s="70"/>
      <c r="E14" s="31"/>
      <c r="L14" s="23"/>
    </row>
    <row r="15" spans="1:12" x14ac:dyDescent="0.25">
      <c r="B15" s="22"/>
      <c r="L15" s="23"/>
    </row>
    <row r="16" spans="1:12" ht="22.5" customHeight="1" x14ac:dyDescent="0.25">
      <c r="B16" s="22"/>
      <c r="C16" s="69" t="s">
        <v>275</v>
      </c>
      <c r="D16" s="70"/>
      <c r="E16" s="31" t="s">
        <v>277</v>
      </c>
      <c r="L16" s="23"/>
    </row>
    <row r="17" spans="2:12" ht="22.5" customHeight="1" x14ac:dyDescent="0.25">
      <c r="B17" s="22"/>
      <c r="C17" s="69" t="s">
        <v>276</v>
      </c>
      <c r="D17" s="70"/>
      <c r="E17" s="31" t="s">
        <v>277</v>
      </c>
      <c r="L17" s="23"/>
    </row>
    <row r="18" spans="2:12" ht="22.5" customHeight="1" x14ac:dyDescent="0.25">
      <c r="B18" s="22"/>
      <c r="E18" s="67"/>
      <c r="L18" s="23"/>
    </row>
    <row r="19" spans="2:12" ht="22.5" customHeight="1" x14ac:dyDescent="0.25">
      <c r="B19" s="22"/>
      <c r="C19" s="69" t="s">
        <v>278</v>
      </c>
      <c r="D19" s="70"/>
      <c r="E19" s="31" t="s">
        <v>277</v>
      </c>
      <c r="L19" s="23"/>
    </row>
    <row r="20" spans="2:12" ht="22.5" customHeight="1" x14ac:dyDescent="0.25">
      <c r="B20" s="22"/>
      <c r="C20" s="69" t="s">
        <v>279</v>
      </c>
      <c r="D20" s="70"/>
      <c r="E20" s="31" t="s">
        <v>277</v>
      </c>
      <c r="L20" s="23"/>
    </row>
    <row r="21" spans="2:12" x14ac:dyDescent="0.25">
      <c r="B21" s="22"/>
      <c r="L21" s="23"/>
    </row>
    <row r="22" spans="2:12" ht="20.100000000000001" customHeight="1" x14ac:dyDescent="0.25">
      <c r="B22" s="22"/>
      <c r="C22" s="73" t="s">
        <v>224</v>
      </c>
      <c r="D22" s="74"/>
      <c r="E22" s="74"/>
      <c r="F22" s="75"/>
      <c r="H22" s="73" t="s">
        <v>233</v>
      </c>
      <c r="I22" s="74"/>
      <c r="J22" s="74"/>
      <c r="K22" s="75"/>
      <c r="L22" s="23"/>
    </row>
    <row r="23" spans="2:12" x14ac:dyDescent="0.25">
      <c r="B23" s="22"/>
      <c r="H23" s="48" t="s">
        <v>234</v>
      </c>
      <c r="I23" s="69" t="s">
        <v>227</v>
      </c>
      <c r="J23" s="86"/>
      <c r="K23" s="70"/>
      <c r="L23" s="23"/>
    </row>
    <row r="24" spans="2:12" ht="17.45" customHeight="1" x14ac:dyDescent="0.25">
      <c r="B24" s="22"/>
      <c r="C24" s="69" t="s">
        <v>229</v>
      </c>
      <c r="D24" s="70"/>
      <c r="E24" s="71"/>
      <c r="F24" s="71"/>
      <c r="H24" s="49"/>
      <c r="I24" s="87"/>
      <c r="J24" s="88"/>
      <c r="K24" s="89"/>
      <c r="L24" s="23"/>
    </row>
    <row r="25" spans="2:12" ht="25.35" customHeight="1" x14ac:dyDescent="0.25">
      <c r="B25" s="22"/>
      <c r="C25" s="69" t="s">
        <v>230</v>
      </c>
      <c r="D25" s="70"/>
      <c r="E25" s="71"/>
      <c r="F25" s="71"/>
      <c r="H25" s="49"/>
      <c r="I25" s="87"/>
      <c r="J25" s="88"/>
      <c r="K25" s="89"/>
      <c r="L25" s="23"/>
    </row>
    <row r="26" spans="2:12" ht="29.45" customHeight="1" x14ac:dyDescent="0.25">
      <c r="B26" s="22"/>
      <c r="C26" s="69" t="s">
        <v>231</v>
      </c>
      <c r="D26" s="70"/>
      <c r="E26" s="72">
        <f>_xlfn.XLOOKUP($K$6,'Datos Generales'!A:A,'Datos Generales'!G:G,"",0)</f>
        <v>0</v>
      </c>
      <c r="F26" s="72"/>
      <c r="H26" s="49"/>
      <c r="I26" s="87"/>
      <c r="J26" s="88"/>
      <c r="K26" s="89"/>
      <c r="L26" s="23"/>
    </row>
    <row r="27" spans="2:12" ht="17.45" customHeight="1" x14ac:dyDescent="0.25">
      <c r="B27" s="22"/>
      <c r="C27" s="69" t="s">
        <v>232</v>
      </c>
      <c r="D27" s="70"/>
      <c r="E27" s="71"/>
      <c r="F27" s="71"/>
      <c r="H27" s="49"/>
      <c r="I27" s="81" t="str">
        <f>_xlfn.XLOOKUP(_xlfn.CONCAT($K$6,H27),Requisitos!$A:$A,Requisitos!D:D,"",0)</f>
        <v/>
      </c>
      <c r="J27" s="82"/>
      <c r="K27" s="42" t="str">
        <f>_xlfn.XLOOKUP(_xlfn.CONCAT($K$6,H27),Requisitos!$A:$A,Requisitos!E:E," ",0)</f>
        <v xml:space="preserve"> </v>
      </c>
      <c r="L27" s="23"/>
    </row>
    <row r="28" spans="2:12" ht="17.45" customHeight="1" x14ac:dyDescent="0.25">
      <c r="B28" s="22"/>
      <c r="C28" s="69" t="s">
        <v>12</v>
      </c>
      <c r="D28" s="70"/>
      <c r="E28" s="85"/>
      <c r="F28" s="85"/>
      <c r="H28" s="49"/>
      <c r="I28" s="81" t="str">
        <f>_xlfn.XLOOKUP(_xlfn.CONCAT($K$6,H28),Requisitos!$A:$A,Requisitos!D:D,"",0)</f>
        <v/>
      </c>
      <c r="J28" s="82"/>
      <c r="K28" s="42" t="str">
        <f>_xlfn.XLOOKUP(_xlfn.CONCAT($K$6,H28),Requisitos!$A:$A,Requisitos!E:E," ",0)</f>
        <v xml:space="preserve"> </v>
      </c>
      <c r="L28" s="23"/>
    </row>
    <row r="29" spans="2:12" ht="17.45" customHeight="1" x14ac:dyDescent="0.25">
      <c r="B29" s="22"/>
      <c r="D29" s="65"/>
      <c r="E29" s="59"/>
      <c r="F29" s="59"/>
      <c r="H29" s="49"/>
      <c r="I29" s="50"/>
      <c r="J29" s="51"/>
      <c r="K29" s="42"/>
      <c r="L29" s="23"/>
    </row>
    <row r="30" spans="2:12" ht="17.45" customHeight="1" x14ac:dyDescent="0.25">
      <c r="B30" s="22"/>
      <c r="C30" s="73" t="s">
        <v>225</v>
      </c>
      <c r="D30" s="74"/>
      <c r="E30" s="74"/>
      <c r="F30" s="75"/>
      <c r="H30" s="49"/>
      <c r="I30" s="50"/>
      <c r="J30" s="51"/>
      <c r="K30" s="42"/>
      <c r="L30" s="23"/>
    </row>
    <row r="31" spans="2:12" ht="17.45" customHeight="1" x14ac:dyDescent="0.25">
      <c r="B31" s="22"/>
      <c r="C31" s="52" t="s">
        <v>226</v>
      </c>
      <c r="D31" s="78" t="s">
        <v>227</v>
      </c>
      <c r="E31" s="78"/>
      <c r="F31" s="52" t="s">
        <v>228</v>
      </c>
      <c r="H31" s="49"/>
      <c r="I31" s="50"/>
      <c r="J31" s="51"/>
      <c r="K31" s="42"/>
      <c r="L31" s="23"/>
    </row>
    <row r="32" spans="2:12" ht="17.45" customHeight="1" x14ac:dyDescent="0.25">
      <c r="B32" s="22"/>
      <c r="C32" s="49"/>
      <c r="D32" s="79"/>
      <c r="E32" s="80"/>
      <c r="F32" s="42" t="s">
        <v>267</v>
      </c>
      <c r="H32" s="49"/>
      <c r="I32" s="50"/>
      <c r="J32" s="51"/>
      <c r="K32" s="42"/>
      <c r="L32" s="23"/>
    </row>
    <row r="33" spans="2:12" ht="17.45" customHeight="1" x14ac:dyDescent="0.25">
      <c r="B33" s="22"/>
      <c r="C33" s="49"/>
      <c r="D33" s="81"/>
      <c r="E33" s="82"/>
      <c r="F33" s="42" t="s">
        <v>267</v>
      </c>
      <c r="H33" s="49"/>
      <c r="I33" s="50"/>
      <c r="J33" s="51"/>
      <c r="K33" s="42"/>
      <c r="L33" s="23"/>
    </row>
    <row r="34" spans="2:12" ht="17.100000000000001" customHeight="1" x14ac:dyDescent="0.25">
      <c r="B34" s="22"/>
      <c r="C34" s="49"/>
      <c r="D34" s="83"/>
      <c r="E34" s="84"/>
      <c r="F34" s="42" t="s">
        <v>267</v>
      </c>
      <c r="H34" s="49"/>
      <c r="I34" s="50"/>
      <c r="J34" s="51"/>
      <c r="K34" s="42"/>
      <c r="L34" s="23"/>
    </row>
    <row r="35" spans="2:12" x14ac:dyDescent="0.25">
      <c r="B35" s="22"/>
      <c r="L35" s="23"/>
    </row>
    <row r="36" spans="2:12" x14ac:dyDescent="0.25">
      <c r="B36" s="22"/>
      <c r="C36" s="73" t="s">
        <v>271</v>
      </c>
      <c r="D36" s="74"/>
      <c r="E36" s="74"/>
      <c r="F36" s="74"/>
      <c r="G36" s="74"/>
      <c r="H36" s="74"/>
      <c r="I36" s="74"/>
      <c r="J36" s="74"/>
      <c r="K36" s="74"/>
      <c r="L36" s="23"/>
    </row>
    <row r="37" spans="2:12" x14ac:dyDescent="0.25">
      <c r="B37" s="22"/>
      <c r="C37" s="48" t="s">
        <v>234</v>
      </c>
      <c r="D37" s="48" t="s">
        <v>100</v>
      </c>
      <c r="E37" s="48" t="s">
        <v>101</v>
      </c>
      <c r="F37" s="63" t="s">
        <v>102</v>
      </c>
      <c r="G37" s="77" t="s">
        <v>103</v>
      </c>
      <c r="H37" s="77"/>
      <c r="I37" s="48" t="s">
        <v>268</v>
      </c>
      <c r="J37" s="48" t="s">
        <v>269</v>
      </c>
      <c r="K37" s="48" t="s">
        <v>270</v>
      </c>
      <c r="L37" s="23"/>
    </row>
    <row r="38" spans="2:12" x14ac:dyDescent="0.25">
      <c r="B38" s="22"/>
      <c r="C38" s="42">
        <v>1</v>
      </c>
      <c r="D38" s="66"/>
      <c r="E38" s="60"/>
      <c r="F38" s="62"/>
      <c r="G38" s="76"/>
      <c r="H38" s="76"/>
      <c r="I38" s="61"/>
      <c r="J38" s="42"/>
      <c r="K38" s="42"/>
      <c r="L38" s="23"/>
    </row>
    <row r="39" spans="2:12" x14ac:dyDescent="0.25">
      <c r="B39" s="22"/>
      <c r="C39" s="42">
        <v>2</v>
      </c>
      <c r="D39" s="60"/>
      <c r="E39" s="60"/>
      <c r="F39" s="62"/>
      <c r="G39" s="76"/>
      <c r="H39" s="76"/>
      <c r="I39" s="61"/>
      <c r="J39" s="42"/>
      <c r="K39" s="42"/>
      <c r="L39" s="23"/>
    </row>
    <row r="40" spans="2:12" x14ac:dyDescent="0.25">
      <c r="B40" s="22"/>
      <c r="C40" s="42">
        <v>3</v>
      </c>
      <c r="D40" s="60"/>
      <c r="E40" s="60"/>
      <c r="F40" s="62"/>
      <c r="G40" s="76"/>
      <c r="H40" s="76"/>
      <c r="I40" s="61"/>
      <c r="J40" s="42"/>
      <c r="K40" s="42"/>
      <c r="L40" s="23"/>
    </row>
    <row r="41" spans="2:12" x14ac:dyDescent="0.25">
      <c r="B41" s="22"/>
      <c r="C41" s="42">
        <v>4</v>
      </c>
      <c r="D41" s="60"/>
      <c r="E41" s="60"/>
      <c r="F41" s="62"/>
      <c r="G41" s="76"/>
      <c r="H41" s="76"/>
      <c r="I41" s="61"/>
      <c r="J41" s="42"/>
      <c r="K41" s="42"/>
      <c r="L41" s="23"/>
    </row>
    <row r="42" spans="2:12" x14ac:dyDescent="0.25">
      <c r="B42" s="22"/>
      <c r="C42" s="42">
        <v>5</v>
      </c>
      <c r="D42" s="60"/>
      <c r="E42" s="60"/>
      <c r="F42" s="62"/>
      <c r="G42" s="76"/>
      <c r="H42" s="76"/>
      <c r="I42" s="61"/>
      <c r="J42" s="42"/>
      <c r="K42" s="42"/>
      <c r="L42" s="23"/>
    </row>
    <row r="43" spans="2:12" x14ac:dyDescent="0.25">
      <c r="B43" s="22"/>
      <c r="C43" s="42">
        <v>6</v>
      </c>
      <c r="D43" s="60"/>
      <c r="E43" s="60"/>
      <c r="F43" s="62"/>
      <c r="G43" s="76"/>
      <c r="H43" s="76"/>
      <c r="I43" s="61"/>
      <c r="J43" s="42"/>
      <c r="K43" s="42"/>
      <c r="L43" s="23"/>
    </row>
    <row r="44" spans="2:12" x14ac:dyDescent="0.25">
      <c r="B44" s="22"/>
      <c r="C44" s="42">
        <v>7</v>
      </c>
      <c r="D44" s="60"/>
      <c r="E44" s="60"/>
      <c r="F44" s="62"/>
      <c r="G44" s="76"/>
      <c r="H44" s="76"/>
      <c r="I44" s="61"/>
      <c r="J44" s="42"/>
      <c r="K44" s="42"/>
      <c r="L44" s="23"/>
    </row>
    <row r="45" spans="2:12" x14ac:dyDescent="0.25">
      <c r="B45" s="22"/>
      <c r="C45" s="42">
        <v>8</v>
      </c>
      <c r="D45" s="60"/>
      <c r="E45" s="60"/>
      <c r="F45" s="62"/>
      <c r="G45" s="76"/>
      <c r="H45" s="76"/>
      <c r="I45" s="61"/>
      <c r="J45" s="42"/>
      <c r="K45" s="42"/>
      <c r="L45" s="23"/>
    </row>
    <row r="46" spans="2:12" x14ac:dyDescent="0.25">
      <c r="B46" s="22"/>
      <c r="L46" s="23"/>
    </row>
    <row r="47" spans="2:12" x14ac:dyDescent="0.25">
      <c r="B47" s="22"/>
      <c r="C47" s="73" t="s">
        <v>273</v>
      </c>
      <c r="D47" s="74"/>
      <c r="E47" s="74"/>
      <c r="F47" s="74"/>
      <c r="G47" s="74"/>
      <c r="H47" s="74"/>
      <c r="I47" s="74"/>
      <c r="J47" s="74"/>
      <c r="K47" s="74"/>
      <c r="L47" s="23"/>
    </row>
    <row r="48" spans="2:12" x14ac:dyDescent="0.25">
      <c r="B48" s="22"/>
      <c r="C48" s="48" t="s">
        <v>234</v>
      </c>
      <c r="D48" s="104" t="s">
        <v>274</v>
      </c>
      <c r="E48" s="105"/>
      <c r="F48" s="105"/>
      <c r="G48" s="105"/>
      <c r="H48" s="105"/>
      <c r="I48" s="105"/>
      <c r="J48" s="105"/>
      <c r="K48" s="106"/>
      <c r="L48" s="23"/>
    </row>
    <row r="49" spans="2:12" x14ac:dyDescent="0.25">
      <c r="B49" s="22"/>
      <c r="C49" s="68">
        <v>1</v>
      </c>
      <c r="D49" s="101"/>
      <c r="E49" s="102"/>
      <c r="F49" s="102"/>
      <c r="G49" s="102"/>
      <c r="H49" s="102"/>
      <c r="I49" s="102"/>
      <c r="J49" s="102"/>
      <c r="K49" s="103"/>
      <c r="L49" s="23"/>
    </row>
    <row r="50" spans="2:12" x14ac:dyDescent="0.25">
      <c r="B50" s="22"/>
      <c r="C50" s="68">
        <v>2</v>
      </c>
      <c r="D50" s="101"/>
      <c r="E50" s="102"/>
      <c r="F50" s="102"/>
      <c r="G50" s="102"/>
      <c r="H50" s="102"/>
      <c r="I50" s="102"/>
      <c r="J50" s="102"/>
      <c r="K50" s="103"/>
      <c r="L50" s="23"/>
    </row>
    <row r="51" spans="2:12" x14ac:dyDescent="0.25">
      <c r="B51" s="22"/>
      <c r="C51" s="68">
        <v>3</v>
      </c>
      <c r="D51" s="101"/>
      <c r="E51" s="102"/>
      <c r="F51" s="102"/>
      <c r="G51" s="102"/>
      <c r="H51" s="102"/>
      <c r="I51" s="102"/>
      <c r="J51" s="102"/>
      <c r="K51" s="103"/>
      <c r="L51" s="23"/>
    </row>
    <row r="52" spans="2:12" x14ac:dyDescent="0.25">
      <c r="B52" s="22"/>
      <c r="C52" s="68">
        <v>4</v>
      </c>
      <c r="D52" s="101"/>
      <c r="E52" s="102"/>
      <c r="F52" s="102"/>
      <c r="G52" s="102"/>
      <c r="H52" s="102"/>
      <c r="I52" s="102"/>
      <c r="J52" s="102"/>
      <c r="K52" s="103"/>
      <c r="L52" s="23"/>
    </row>
    <row r="53" spans="2:12" x14ac:dyDescent="0.25">
      <c r="B53" s="22"/>
      <c r="C53" s="68">
        <v>5</v>
      </c>
      <c r="D53" s="101"/>
      <c r="E53" s="102"/>
      <c r="F53" s="102"/>
      <c r="G53" s="102"/>
      <c r="H53" s="102"/>
      <c r="I53" s="102"/>
      <c r="J53" s="102"/>
      <c r="K53" s="103"/>
      <c r="L53" s="23"/>
    </row>
    <row r="54" spans="2:12" x14ac:dyDescent="0.25">
      <c r="B54" s="24"/>
      <c r="C54" s="25"/>
      <c r="D54" s="25"/>
      <c r="E54" s="25"/>
      <c r="F54" s="25"/>
      <c r="G54" s="25"/>
      <c r="H54" s="25"/>
      <c r="I54" s="25"/>
      <c r="J54" s="25"/>
      <c r="K54" s="25"/>
      <c r="L54" s="26"/>
    </row>
    <row r="55" spans="2:12" x14ac:dyDescent="0.25"/>
    <row r="56" spans="2:12" x14ac:dyDescent="0.25"/>
    <row r="57" spans="2:12" x14ac:dyDescent="0.25"/>
    <row r="58" spans="2:12" x14ac:dyDescent="0.25"/>
  </sheetData>
  <mergeCells count="52">
    <mergeCell ref="G44:H44"/>
    <mergeCell ref="D52:K52"/>
    <mergeCell ref="D53:K53"/>
    <mergeCell ref="G45:H45"/>
    <mergeCell ref="C36:K36"/>
    <mergeCell ref="C47:K47"/>
    <mergeCell ref="D48:K48"/>
    <mergeCell ref="D49:K49"/>
    <mergeCell ref="D50:K50"/>
    <mergeCell ref="D51:K51"/>
    <mergeCell ref="G43:H43"/>
    <mergeCell ref="K6:K7"/>
    <mergeCell ref="E3:I7"/>
    <mergeCell ref="J3:J7"/>
    <mergeCell ref="C3:D7"/>
    <mergeCell ref="K3:K5"/>
    <mergeCell ref="H22:K22"/>
    <mergeCell ref="E27:F27"/>
    <mergeCell ref="E28:F28"/>
    <mergeCell ref="I27:J27"/>
    <mergeCell ref="I28:J28"/>
    <mergeCell ref="I23:K23"/>
    <mergeCell ref="I24:K24"/>
    <mergeCell ref="I25:K25"/>
    <mergeCell ref="I26:K26"/>
    <mergeCell ref="C27:D27"/>
    <mergeCell ref="C28:D28"/>
    <mergeCell ref="G40:H40"/>
    <mergeCell ref="G41:H41"/>
    <mergeCell ref="G42:H42"/>
    <mergeCell ref="G37:H37"/>
    <mergeCell ref="G38:H38"/>
    <mergeCell ref="G39:H39"/>
    <mergeCell ref="C30:F30"/>
    <mergeCell ref="D31:E31"/>
    <mergeCell ref="D32:E32"/>
    <mergeCell ref="D33:E33"/>
    <mergeCell ref="D34:E34"/>
    <mergeCell ref="C10:D10"/>
    <mergeCell ref="C12:D12"/>
    <mergeCell ref="E24:F24"/>
    <mergeCell ref="E25:F25"/>
    <mergeCell ref="E26:F26"/>
    <mergeCell ref="C22:F22"/>
    <mergeCell ref="C24:D24"/>
    <mergeCell ref="C25:D25"/>
    <mergeCell ref="C26:D26"/>
    <mergeCell ref="C14:D14"/>
    <mergeCell ref="C16:D16"/>
    <mergeCell ref="C17:D17"/>
    <mergeCell ref="C19:D19"/>
    <mergeCell ref="C20:D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526AFD1-006F-4ACE-B671-D3889D14A8F2}">
          <x14:formula1>
            <xm:f>'Datos Generales'!$A$2:$A$20</xm:f>
          </x14:formula1>
          <xm:sqref>K6:K7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1F5878863057489269CB997B6B176B" ma:contentTypeVersion="11" ma:contentTypeDescription="Crear nuevo documento." ma:contentTypeScope="" ma:versionID="d02768da489cb07ab4e14320ce319781">
  <xsd:schema xmlns:xsd="http://www.w3.org/2001/XMLSchema" xmlns:xs="http://www.w3.org/2001/XMLSchema" xmlns:p="http://schemas.microsoft.com/office/2006/metadata/properties" xmlns:ns2="f3262e2f-314d-4bcf-86a9-8d1cbad81697" xmlns:ns3="f8bc2f33-e419-4b0b-aa0f-86d15504a0af" targetNamespace="http://schemas.microsoft.com/office/2006/metadata/properties" ma:root="true" ma:fieldsID="bb52ee3e7e986b3a5860a8818a743f32" ns2:_="" ns3:_="">
    <xsd:import namespace="f3262e2f-314d-4bcf-86a9-8d1cbad81697"/>
    <xsd:import namespace="f8bc2f33-e419-4b0b-aa0f-86d15504a0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62e2f-314d-4bcf-86a9-8d1cbad81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022c8e44-81e4-4e05-b6ee-54b8eab20e4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bc2f33-e419-4b0b-aa0f-86d15504a0a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262e2f-314d-4bcf-86a9-8d1cbad8169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E219F-AB02-44AC-A415-4AEC979443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62e2f-314d-4bcf-86a9-8d1cbad81697"/>
    <ds:schemaRef ds:uri="f8bc2f33-e419-4b0b-aa0f-86d15504a0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56EC76-A160-4CB8-8C64-C5E28BEAC247}">
  <ds:schemaRefs>
    <ds:schemaRef ds:uri="http://purl.org/dc/elements/1.1/"/>
    <ds:schemaRef ds:uri="http://schemas.microsoft.com/office/2006/documentManagement/types"/>
    <ds:schemaRef ds:uri="http://purl.org/dc/dcmitype/"/>
    <ds:schemaRef ds:uri="http://schemas.microsoft.com/office/2006/metadata/properties"/>
    <ds:schemaRef ds:uri="http://purl.org/dc/terms/"/>
    <ds:schemaRef ds:uri="f3262e2f-314d-4bcf-86a9-8d1cbad81697"/>
    <ds:schemaRef ds:uri="f8bc2f33-e419-4b0b-aa0f-86d15504a0af"/>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FE008AD-DCC5-4A58-86C6-AB1256B1F4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Generales</vt:lpstr>
      <vt:lpstr>Actividades</vt:lpstr>
      <vt:lpstr>Requisitos</vt:lpstr>
      <vt:lpstr>Normatividad</vt:lpstr>
      <vt:lpstr>Ficha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Jimenez Viteri</dc:creator>
  <cp:keywords/>
  <dc:description/>
  <cp:lastModifiedBy>Diana Aroca</cp:lastModifiedBy>
  <cp:revision/>
  <dcterms:created xsi:type="dcterms:W3CDTF">2023-07-12T18:19:43Z</dcterms:created>
  <dcterms:modified xsi:type="dcterms:W3CDTF">2024-02-22T15:23:30Z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0x010100141F5878863057489269CB997B6B176B</vt:lpwstr>
  </property>
  <property fmtid="{D5CDD505-2E9C-101B-9397-08002B2CF9AE}" pid="3" name="MediaServiceImageTags">
    <vt:lpwstr/>
  </property>
</Properties>
</file>